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35" yWindow="4935" windowWidth="18795" windowHeight="13545"/>
  </bookViews>
  <sheets>
    <sheet name="POPIS_592Ploc" sheetId="4" r:id="rId1"/>
  </sheets>
  <definedNames>
    <definedName name="_xlnm.Print_Area" localSheetId="0">POPIS_592Ploc!$B$2:$J$116</definedName>
    <definedName name="_xlnm.Print_Titles" localSheetId="0">POPIS_592Ploc!$7:$8</definedName>
  </definedNames>
  <calcPr calcId="114210" fullCalcOnLoad="1"/>
</workbook>
</file>

<file path=xl/calcChain.xml><?xml version="1.0" encoding="utf-8"?>
<calcChain xmlns="http://schemas.openxmlformats.org/spreadsheetml/2006/main">
  <c r="H100" i="4"/>
  <c r="H97"/>
  <c r="E108"/>
  <c r="E109"/>
  <c r="E110"/>
  <c r="D108"/>
  <c r="D107"/>
  <c r="D106"/>
  <c r="D105"/>
  <c r="D104"/>
  <c r="D103"/>
  <c r="H101"/>
  <c r="H95"/>
  <c r="H94"/>
  <c r="H93"/>
  <c r="H92"/>
  <c r="H91"/>
  <c r="H88"/>
  <c r="H87"/>
  <c r="H86"/>
  <c r="H85"/>
  <c r="H84"/>
  <c r="H83"/>
  <c r="H82"/>
  <c r="H77"/>
  <c r="H74"/>
  <c r="H73"/>
  <c r="H70"/>
  <c r="H65"/>
  <c r="H64"/>
  <c r="H63"/>
  <c r="H60"/>
  <c r="H59"/>
  <c r="H58"/>
  <c r="H55"/>
  <c r="H54"/>
  <c r="H51"/>
  <c r="H46"/>
  <c r="H45"/>
  <c r="H42"/>
  <c r="H41"/>
  <c r="H38"/>
  <c r="H35"/>
  <c r="H34"/>
  <c r="H33"/>
  <c r="H28"/>
  <c r="H27"/>
  <c r="H24"/>
  <c r="H23"/>
  <c r="H22"/>
  <c r="H21"/>
  <c r="H20"/>
  <c r="H19"/>
  <c r="H16"/>
  <c r="H15"/>
  <c r="H14"/>
  <c r="H13"/>
  <c r="H12"/>
  <c r="H9"/>
  <c r="E103"/>
  <c r="H79"/>
  <c r="E107"/>
  <c r="H67"/>
  <c r="E106"/>
  <c r="H48"/>
  <c r="E105"/>
  <c r="H30"/>
  <c r="E104"/>
</calcChain>
</file>

<file path=xl/sharedStrings.xml><?xml version="1.0" encoding="utf-8"?>
<sst xmlns="http://schemas.openxmlformats.org/spreadsheetml/2006/main" count="257" uniqueCount="173">
  <si>
    <t>Postavka</t>
  </si>
  <si>
    <t>Količina</t>
  </si>
  <si>
    <t>Opis postavke</t>
  </si>
  <si>
    <t>Opomba postavke</t>
  </si>
  <si>
    <t>Normativ</t>
  </si>
  <si>
    <t xml:space="preserve">Enota </t>
  </si>
  <si>
    <t>Cena za enoto</t>
  </si>
  <si>
    <t>Projekt:592Ploc PZI Razširitve pločnika ob desnem robu glavne ceste G1-5/0328 Celje - Laško od km 10+515 do km 10+995 v Šmihelu</t>
  </si>
  <si>
    <t>1 PREDDELA</t>
  </si>
  <si>
    <t>1.1 Geodetska dela</t>
  </si>
  <si>
    <t>0001</t>
  </si>
  <si>
    <t>S 1 1 121</t>
  </si>
  <si>
    <t>KM</t>
  </si>
  <si>
    <t>Obnova in zavarovanje zakoličbe osi trase ostale javne ceste v ravninskem terenu</t>
  </si>
  <si>
    <t>0002</t>
  </si>
  <si>
    <t>S 1 1 131</t>
  </si>
  <si>
    <t>Obnova in zavarovanje zakoličbe trase komunalnih vodov v ravninskem terenu</t>
  </si>
  <si>
    <t>0003</t>
  </si>
  <si>
    <t>S 1 1 231</t>
  </si>
  <si>
    <t>KOS</t>
  </si>
  <si>
    <t>Postavitev in zavarovanje prečnega profila za komunalne vode v ravninskem terenu</t>
  </si>
  <si>
    <t>0004</t>
  </si>
  <si>
    <t>S 1 1 221</t>
  </si>
  <si>
    <t>Postavitev in zavarovanje prečnega profila ostale javne ceste v ravninskem terenu</t>
  </si>
  <si>
    <t>0005</t>
  </si>
  <si>
    <t>S 1 1 412</t>
  </si>
  <si>
    <t>Ponovno zakoličenje in zavarovanje zakoličbe trase ostale javne ceste med delom</t>
  </si>
  <si>
    <t>1.2 Čiščenje terena</t>
  </si>
  <si>
    <t>S 1 2 361</t>
  </si>
  <si>
    <t>M2</t>
  </si>
  <si>
    <t>Rezkanje (in odvoz) asfaltne zmesi na klančini v debelini 0 do 4 cm</t>
  </si>
  <si>
    <t>Vklop v obstoječe stanje.</t>
  </si>
  <si>
    <t>S 1 2 372</t>
  </si>
  <si>
    <t xml:space="preserve">Rezkanje in odvoz asfaltne krovne plasti v debelini 4 do 7 cm </t>
  </si>
  <si>
    <t>Odstranitev obstoječega sfalta na pločniku</t>
  </si>
  <si>
    <t>S 1 2 381</t>
  </si>
  <si>
    <t>M1</t>
  </si>
  <si>
    <t>Rezanje asfaltne plasti s talno diamantno žago, debele do 5 cm</t>
  </si>
  <si>
    <t>S 6 1 931</t>
  </si>
  <si>
    <t>Prestavitev ...........</t>
  </si>
  <si>
    <t>Prestavitev drogov zastav</t>
  </si>
  <si>
    <t>S 1 2 391</t>
  </si>
  <si>
    <t>Porušitev in odstranitev robnika iz cementnega betona</t>
  </si>
  <si>
    <t>15 m robnika 15/25 cm in 480 m robnika 8/12</t>
  </si>
  <si>
    <t>0006</t>
  </si>
  <si>
    <t>S 1 2 211</t>
  </si>
  <si>
    <t>Demontaža prometnega znaka na enem podstavku</t>
  </si>
  <si>
    <t>1.3 Ostala preddela</t>
  </si>
  <si>
    <t>S 4 4 993</t>
  </si>
  <si>
    <t>Dvig (do 50 cm) obstoječega jaška iz cementnega betona, po detajlu iz načrta, krožnega prereza s premerom nad 80 cm ali kvadratnega prereza nad 60/60 cm</t>
  </si>
  <si>
    <t>9 jaškov cestne kanalizacije in 4 jaški elektro vodov</t>
  </si>
  <si>
    <t>S 1 2 252</t>
  </si>
  <si>
    <t>Demontaža zaščitne ograje, visoke 1,1 do 1,5 m</t>
  </si>
  <si>
    <t>demontaža in ponovna montaža obstoječe cevne ograje med P4 in P6</t>
  </si>
  <si>
    <t>2 ZEMELJSKA DELA</t>
  </si>
  <si>
    <t>2.1 Izkopi</t>
  </si>
  <si>
    <t>S 2 1 113</t>
  </si>
  <si>
    <t>M3</t>
  </si>
  <si>
    <t>Površinski izkop plodne zemljine - 1. kategorije - strojno z odrivom do 100 m</t>
  </si>
  <si>
    <t>S 2 1 114</t>
  </si>
  <si>
    <t xml:space="preserve">Površinski izkop plodne zemljine - 1. kategorije - strojno z nakladanjem </t>
  </si>
  <si>
    <t>S 2 1 214</t>
  </si>
  <si>
    <t>Široki izkop slabo nosilne zemljine - 2. kategorije - strojno z nakladanjem</t>
  </si>
  <si>
    <t>2.2 Planum temeljnih tal</t>
  </si>
  <si>
    <t>S 2 2 114</t>
  </si>
  <si>
    <t>Ureditev planuma temeljnih tal mehke kamnine - 4. kategorije</t>
  </si>
  <si>
    <t>2.5 Brežine in zelenice</t>
  </si>
  <si>
    <t>S 2 5 111</t>
  </si>
  <si>
    <t>Humuziranje brežine brez valjanja, v debelini do 15 cm - ročno</t>
  </si>
  <si>
    <t>Pri humusiranju se lahko uporabi obstoječ humus</t>
  </si>
  <si>
    <t>S 2 5 151</t>
  </si>
  <si>
    <t>Doplačilo za zatravitev s semenom</t>
  </si>
  <si>
    <t>2.9 Prevozi, razprostiranje in ureditev deponij materiala</t>
  </si>
  <si>
    <t>S 2 9 151</t>
  </si>
  <si>
    <t>T</t>
  </si>
  <si>
    <t>Odlaganje odpadne zemljine</t>
  </si>
  <si>
    <t>na deponijo</t>
  </si>
  <si>
    <t>S 2 9 153</t>
  </si>
  <si>
    <t>Odlaganje odpadnega asfalta na komunalno deponijo</t>
  </si>
  <si>
    <t>3 VOZIŠČNE KONSTRUKCIJE</t>
  </si>
  <si>
    <t>3.1 Nosilne plasti</t>
  </si>
  <si>
    <t>S 3 1 131</t>
  </si>
  <si>
    <t>Izdelava nevezane nosilne plasti enakomerno zrnatega drobljenca iz kamnine v debelini do 20 cm</t>
  </si>
  <si>
    <t>3.2 Obrabne plasti</t>
  </si>
  <si>
    <t>S 3 2 254</t>
  </si>
  <si>
    <t>Izdelava obrabne in zaporne plasti bituminizirane zmesi AC 8 surf B 70/100 A5 v debelini 4 cm</t>
  </si>
  <si>
    <t>AC 8 surf B 70/100 A5, debelina 5 cm - pločnik</t>
  </si>
  <si>
    <t>S 5 9 837</t>
  </si>
  <si>
    <t>Zatesnitev mejnih površin - stikov s prilepljenim bitumenskim tesnilnim trakom</t>
  </si>
  <si>
    <t>3.4 Tlakovane obrabne plasti</t>
  </si>
  <si>
    <t>S 3 4 182</t>
  </si>
  <si>
    <t>Izdelava obrabne plasti iz malih tlakovcev iz karbonatne kamnine velikosti .. cm .. cm /.. cm, stiki zaliti s cementno malto</t>
  </si>
  <si>
    <t>S 3 4 721</t>
  </si>
  <si>
    <t>Izdelava tlakovane obrabne plasti iz plošč iz pranega cementnega betona  velikosti            40 cm/40 cm/4 cm, stiki zaliti s cementno malto</t>
  </si>
  <si>
    <t>S 3 4 913</t>
  </si>
  <si>
    <t>Izdelava podložne plasti za tlakovano obrabno plast iz cementnega betona</t>
  </si>
  <si>
    <t>3.5 Robni elementi vozišč</t>
  </si>
  <si>
    <t>S 3 5 214</t>
  </si>
  <si>
    <t>Dobava in vgraditev predfabriciranega dvignjenega robnika iz cementnega betona  s prerezom 15/25 cm</t>
  </si>
  <si>
    <t>ob hodnikih objekta in v krivini ob desnem priključku</t>
  </si>
  <si>
    <t>S 3 5 235</t>
  </si>
  <si>
    <t>Dobava in vgraditev predfabriciranega pogreznjenega robnika iz cementnega betona  s prerezom 15/25 cm</t>
  </si>
  <si>
    <t>S 3 5 212</t>
  </si>
  <si>
    <t>Dobava in vgraditev predfabriciranega dvignjenega robnika iz cementnega betona  s prerezom 8/12 cm</t>
  </si>
  <si>
    <t>4 ODVODNJAVANJE</t>
  </si>
  <si>
    <t>4.1 Površinsko odvodnjavanje</t>
  </si>
  <si>
    <t>S 4 1 421</t>
  </si>
  <si>
    <t>Zavarovanje dna kadunjastega jarka s plastjo bitumenskega betona, debelo 5 cm, široko 50 cm</t>
  </si>
  <si>
    <t>Mulda iz AC 8 surf B70/100 A5 v debelini 5,0 cm</t>
  </si>
  <si>
    <t>4.3 Globinsko odvodnjavanje - kanalizacija</t>
  </si>
  <si>
    <t>S 4 3 222</t>
  </si>
  <si>
    <t>Izdelava kanalizacije iz cevi iz polivinilklorida, vključno s podložno plastjo iz zmesi kamnitih zrn, premera 20 cm, v globini do 1,0 m</t>
  </si>
  <si>
    <t>povezave med novimi vtočnimi jaški v muldi in obstoječimi jaški požiralnikov ob robniku</t>
  </si>
  <si>
    <t>S 4 3 821</t>
  </si>
  <si>
    <t>Dobava in vgraditev linijske rešetke iz duktilne litine za kineto, z nosilnostjo 15 kN</t>
  </si>
  <si>
    <t>širina 15,0 cm po detajlu</t>
  </si>
  <si>
    <t>4.4 Jaški</t>
  </si>
  <si>
    <t>S 4 4 815</t>
  </si>
  <si>
    <t>Dobava in vgraditev rešetke iz litega železa z nosilnostjo 15 kN, s prerezom 350/350 mm</t>
  </si>
  <si>
    <t>požiralnik v muldi z duktilno rešetko</t>
  </si>
  <si>
    <t>6 OPREMA CEST</t>
  </si>
  <si>
    <t>6.1 Pokončna oprema cest</t>
  </si>
  <si>
    <t>S 6 1 132</t>
  </si>
  <si>
    <t>Izdelava temelja iz cementnega betona C 12/15, globine 100 cm, premera 30 cm</t>
  </si>
  <si>
    <t>S 6 1 217</t>
  </si>
  <si>
    <t>Dobava in vgraditev stebrička za prometni znak iz vroče cinkane jeklene cevi s premerom 64 mm, dolge 3500 mm</t>
  </si>
  <si>
    <t>S 6 1 215</t>
  </si>
  <si>
    <t>Dobava in vgraditev stebrička za prometni znak iz vroče cinkane jeklene cevi s premerom 64 mm, dolge 2500 mm</t>
  </si>
  <si>
    <t>S 6 1 216</t>
  </si>
  <si>
    <t>Dobava in vgraditev stebrička za prometni znak iz vroče cinkane jeklene cevi s premerom 64 mm, dolge 3000 mm</t>
  </si>
  <si>
    <t>S 6 1 652</t>
  </si>
  <si>
    <t>Dobava in pritrditev okroglega prometnega znaka, podloga iz aluminijaste pločevine, znak z odsevno folijo 2. vrste, premera 600 mm</t>
  </si>
  <si>
    <t>(Znak II-2)</t>
  </si>
  <si>
    <t>S 6 1 712</t>
  </si>
  <si>
    <t>Dobava in pritrditev prometnega znaka, podloga iz vroče cinkane jeklene pločevine, znak z ............ barvo-folijo ....... vrste, velikost od 0,11 do 0,20 m2</t>
  </si>
  <si>
    <t>(znaki z odsevno folijo I.vrste)</t>
  </si>
  <si>
    <t>0007</t>
  </si>
  <si>
    <t>S 6 1 642</t>
  </si>
  <si>
    <t>Dobava in pritrditev okroglega prometnega znaka, podloga iz aluminijaste pločevine, znak z odsevno folijo 1. vrste, premera 600 mm</t>
  </si>
  <si>
    <t>6.2 Označbe na voziščih</t>
  </si>
  <si>
    <t>S 6 2 121</t>
  </si>
  <si>
    <t>Izdelava tankoslojne vzdolžne označbe na vozišču z enokomponentno belo barvo, vključno 250 g/m2 posipa z drobci / kroglicami stekla, strojno, debelina plasti suhe snovi 250 mikrometra, širina črte 10 cm</t>
  </si>
  <si>
    <t>S 6 2 168</t>
  </si>
  <si>
    <t>Izdelava tankoslojne prečne in ostalih označb na vozišču z enokomponentno belo barvo, vključno 250 g/m2 posipa z drobci / kroglicami stekla, strojno, debelina plasti suhe snovi 250 mikrometra, površina označbe nad 1,5 m2</t>
  </si>
  <si>
    <t>S 6 2 244</t>
  </si>
  <si>
    <t>Doplačilo za ročno izdelavo ostalih označb na vozišču, posamezna površina označbe nad 1,5 m2</t>
  </si>
  <si>
    <t>S 6 2 224</t>
  </si>
  <si>
    <t>Izdelava tankoslojne prečne in ostalih označb na vozišču z enokomponentno rumeno barvo, vključno 250 g/m2 posipa z drobci / kroglicami stekla, strojno, debelina plasti suhe snovi 200 mikrometra, površina označbe nad 1,5 m2</t>
  </si>
  <si>
    <t>7 TUJE STORITVE</t>
  </si>
  <si>
    <t>7.8 Preskusi, nadzor in tehnična dokumentacija</t>
  </si>
  <si>
    <t>S 7 9 311</t>
  </si>
  <si>
    <t>URA</t>
  </si>
  <si>
    <t>N 2 1 101</t>
  </si>
  <si>
    <t>PREDDELA SKUPAJ:</t>
  </si>
  <si>
    <t>ZEMELJSKA DELA SKUPAJ:</t>
  </si>
  <si>
    <t>VOZIŠČNE KONSTRUKCIJE SKUPAJ:</t>
  </si>
  <si>
    <t>ODVODNJAVANJE SKUPAJ:</t>
  </si>
  <si>
    <t>OPREMA CEST SKUPAJ:</t>
  </si>
  <si>
    <t>TUJE STORITVE SKUPAJ:</t>
  </si>
  <si>
    <t>Cena skupaj</t>
  </si>
  <si>
    <t xml:space="preserve">  NEPREDVIDENA DELA (5%)</t>
  </si>
  <si>
    <t xml:space="preserve">  CENA SKUPAJ (brez DDV)</t>
  </si>
  <si>
    <t>Projekt:</t>
  </si>
  <si>
    <t>Odsek:</t>
  </si>
  <si>
    <t>Načrt:</t>
  </si>
  <si>
    <t>Faza:</t>
  </si>
  <si>
    <t>529: razširitev pločnika skozi Laško</t>
  </si>
  <si>
    <t>G1-5/0328 Celje - Laško od km 10+515 do km 10+995 v Šmihelu</t>
  </si>
  <si>
    <t>Razširitev pločnika ob desenm robu ceste</t>
  </si>
  <si>
    <t>PZI</t>
  </si>
  <si>
    <t>A) POPIS DEL - Razširitev pločnika</t>
  </si>
  <si>
    <t>Izdelava projekta izvedenih del (PID), nadzor s strani DRI d.o.o. Ljubljana.</t>
  </si>
  <si>
    <t>Projektantski nadzor.</t>
  </si>
</sst>
</file>

<file path=xl/styles.xml><?xml version="1.0" encoding="utf-8"?>
<styleSheet xmlns="http://schemas.openxmlformats.org/spreadsheetml/2006/main">
  <numFmts count="2">
    <numFmt numFmtId="164" formatCode="#,##0.00\ [$€-1]"/>
    <numFmt numFmtId="165" formatCode="#,##0.00\ \€"/>
  </numFmts>
  <fonts count="6">
    <font>
      <sz val="10"/>
      <name val="Arial"/>
      <charset val="238"/>
    </font>
    <font>
      <b/>
      <sz val="14"/>
      <name val="Arial"/>
      <family val="2"/>
      <charset val="238"/>
    </font>
    <font>
      <sz val="12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vertical="top" wrapText="1"/>
    </xf>
    <xf numFmtId="49" fontId="0" fillId="0" borderId="0" xfId="0" applyNumberForma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0" fillId="0" borderId="0" xfId="0" applyFill="1" applyAlignment="1">
      <alignment horizontal="center" vertical="top"/>
    </xf>
    <xf numFmtId="49" fontId="0" fillId="0" borderId="0" xfId="0" applyNumberFormat="1" applyFill="1" applyAlignment="1">
      <alignment horizontal="center" vertical="top"/>
    </xf>
    <xf numFmtId="0" fontId="0" fillId="0" borderId="0" xfId="0" applyAlignment="1" applyProtection="1">
      <alignment horizontal="center" vertical="top"/>
    </xf>
    <xf numFmtId="49" fontId="0" fillId="0" borderId="0" xfId="0" applyNumberFormat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</xf>
    <xf numFmtId="49" fontId="0" fillId="0" borderId="0" xfId="0" applyNumberFormat="1" applyFill="1" applyAlignment="1" applyProtection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" fontId="0" fillId="0" borderId="0" xfId="0" applyNumberForma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right" vertical="top" wrapText="1"/>
    </xf>
    <xf numFmtId="4" fontId="0" fillId="0" borderId="0" xfId="0" applyNumberFormat="1" applyFill="1" applyAlignment="1">
      <alignment horizontal="right" vertical="top" wrapText="1"/>
    </xf>
    <xf numFmtId="4" fontId="0" fillId="0" borderId="0" xfId="0" applyNumberFormat="1" applyAlignment="1" applyProtection="1">
      <alignment horizontal="right" vertical="top" wrapText="1"/>
    </xf>
    <xf numFmtId="4" fontId="0" fillId="0" borderId="0" xfId="0" applyNumberFormat="1" applyFill="1" applyAlignment="1" applyProtection="1">
      <alignment horizontal="right" vertical="top" wrapText="1"/>
    </xf>
    <xf numFmtId="165" fontId="0" fillId="0" borderId="0" xfId="0" applyNumberFormat="1" applyAlignment="1">
      <alignment horizontal="left" vertical="top"/>
    </xf>
    <xf numFmtId="165" fontId="1" fillId="0" borderId="0" xfId="0" applyNumberFormat="1" applyFont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5" fontId="0" fillId="0" borderId="0" xfId="0" applyNumberFormat="1" applyAlignment="1">
      <alignment horizontal="right" vertical="top"/>
    </xf>
    <xf numFmtId="165" fontId="0" fillId="0" borderId="0" xfId="0" applyNumberFormat="1" applyAlignment="1" applyProtection="1">
      <alignment horizontal="right" vertical="top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165" fontId="0" fillId="0" borderId="0" xfId="0" applyNumberFormat="1" applyFill="1" applyAlignment="1">
      <alignment horizontal="right" vertical="top"/>
    </xf>
    <xf numFmtId="165" fontId="0" fillId="0" borderId="0" xfId="0" applyNumberForma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 wrapText="1"/>
    </xf>
    <xf numFmtId="165" fontId="0" fillId="0" borderId="0" xfId="0" applyNumberFormat="1" applyAlignment="1" applyProtection="1">
      <alignment horizontal="right" vertical="top" wrapText="1"/>
      <protection locked="0"/>
    </xf>
    <xf numFmtId="165" fontId="0" fillId="0" borderId="0" xfId="0" applyNumberFormat="1" applyFill="1" applyAlignment="1" applyProtection="1">
      <alignment horizontal="right" vertical="top" wrapText="1"/>
      <protection locked="0"/>
    </xf>
    <xf numFmtId="165" fontId="0" fillId="0" borderId="0" xfId="0" applyNumberFormat="1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left" vertical="center"/>
    </xf>
    <xf numFmtId="164" fontId="5" fillId="0" borderId="9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4"/>
  <sheetViews>
    <sheetView tabSelected="1" view="pageBreakPreview" zoomScaleNormal="100" workbookViewId="0">
      <pane ySplit="7" topLeftCell="A44" activePane="bottomLeft" state="frozen"/>
      <selection pane="bottomLeft" activeCell="D113" sqref="D113"/>
    </sheetView>
  </sheetViews>
  <sheetFormatPr defaultRowHeight="12.75"/>
  <cols>
    <col min="1" max="1" width="9.140625" style="15"/>
    <col min="2" max="3" width="10.7109375" style="16" customWidth="1"/>
    <col min="4" max="4" width="43.7109375" style="4" customWidth="1"/>
    <col min="5" max="5" width="14.7109375" style="16" customWidth="1"/>
    <col min="6" max="6" width="12.7109375" style="27" customWidth="1"/>
    <col min="7" max="7" width="15.7109375" style="38" customWidth="1"/>
    <col min="8" max="8" width="15.7109375" style="42" customWidth="1"/>
    <col min="9" max="9" width="1.7109375" style="42" customWidth="1"/>
    <col min="10" max="10" width="37.7109375" style="4" customWidth="1"/>
    <col min="11" max="16384" width="9.140625" style="15"/>
  </cols>
  <sheetData>
    <row r="1" spans="1:11" ht="20.100000000000001" customHeight="1">
      <c r="B1" s="54" t="s">
        <v>7</v>
      </c>
    </row>
    <row r="2" spans="1:11" s="24" customFormat="1" ht="15" customHeight="1">
      <c r="B2" s="25" t="s">
        <v>162</v>
      </c>
      <c r="C2" s="26" t="s">
        <v>166</v>
      </c>
      <c r="E2" s="2"/>
      <c r="F2" s="27"/>
      <c r="G2" s="33"/>
      <c r="H2" s="42"/>
      <c r="I2" s="42"/>
    </row>
    <row r="3" spans="1:11" s="24" customFormat="1" ht="15" customHeight="1">
      <c r="B3" s="25" t="s">
        <v>163</v>
      </c>
      <c r="C3" s="26" t="s">
        <v>167</v>
      </c>
      <c r="E3" s="2"/>
      <c r="F3" s="27"/>
      <c r="G3" s="33"/>
      <c r="H3" s="42"/>
      <c r="I3" s="42"/>
    </row>
    <row r="4" spans="1:11" s="24" customFormat="1" ht="15" customHeight="1">
      <c r="B4" s="25" t="s">
        <v>164</v>
      </c>
      <c r="C4" s="26" t="s">
        <v>168</v>
      </c>
      <c r="E4" s="2"/>
      <c r="F4" s="27"/>
      <c r="G4" s="33"/>
      <c r="H4" s="42"/>
      <c r="I4" s="42"/>
    </row>
    <row r="5" spans="1:11" s="24" customFormat="1" ht="20.100000000000001" customHeight="1">
      <c r="B5" s="25" t="s">
        <v>165</v>
      </c>
      <c r="C5" s="26" t="s">
        <v>169</v>
      </c>
      <c r="D5" s="66" t="s">
        <v>170</v>
      </c>
      <c r="E5" s="66"/>
      <c r="F5" s="66"/>
      <c r="G5" s="66"/>
      <c r="H5" s="66"/>
      <c r="I5" s="66"/>
    </row>
    <row r="6" spans="1:11" s="10" customFormat="1" ht="9.9499999999999993" customHeight="1">
      <c r="B6" s="11"/>
      <c r="C6" s="11"/>
      <c r="D6" s="1"/>
      <c r="E6" s="11"/>
      <c r="F6" s="28"/>
      <c r="G6" s="34"/>
      <c r="H6" s="43"/>
      <c r="I6" s="43"/>
      <c r="J6" s="1"/>
    </row>
    <row r="7" spans="1:11" s="52" customFormat="1" ht="32.1" customHeight="1" thickBot="1">
      <c r="B7" s="53" t="s">
        <v>0</v>
      </c>
      <c r="C7" s="53" t="s">
        <v>4</v>
      </c>
      <c r="D7" s="50" t="s">
        <v>2</v>
      </c>
      <c r="E7" s="53" t="s">
        <v>5</v>
      </c>
      <c r="F7" s="51" t="s">
        <v>1</v>
      </c>
      <c r="G7" s="55" t="s">
        <v>6</v>
      </c>
      <c r="H7" s="55" t="s">
        <v>159</v>
      </c>
      <c r="I7" s="56"/>
      <c r="J7" s="50" t="s">
        <v>3</v>
      </c>
    </row>
    <row r="8" spans="1:11" s="12" customFormat="1" ht="9.9499999999999993" customHeight="1">
      <c r="B8" s="13"/>
      <c r="C8" s="13"/>
      <c r="D8" s="23"/>
      <c r="E8" s="13"/>
      <c r="F8" s="29"/>
      <c r="G8" s="35"/>
      <c r="H8" s="44"/>
      <c r="I8" s="44"/>
      <c r="J8" s="23"/>
      <c r="K8" s="14"/>
    </row>
    <row r="9" spans="1:11">
      <c r="D9" s="3" t="s">
        <v>8</v>
      </c>
      <c r="G9" s="36" t="s">
        <v>153</v>
      </c>
      <c r="H9" s="45">
        <f>+SUM(H10:H29)</f>
        <v>0</v>
      </c>
      <c r="I9" s="45"/>
    </row>
    <row r="10" spans="1:11" s="17" customFormat="1">
      <c r="B10" s="18"/>
      <c r="C10" s="18"/>
      <c r="D10" s="5"/>
      <c r="E10" s="18"/>
      <c r="F10" s="30"/>
      <c r="G10" s="37"/>
      <c r="H10" s="46"/>
      <c r="I10" s="46"/>
      <c r="J10" s="6"/>
    </row>
    <row r="11" spans="1:11">
      <c r="D11" s="3" t="s">
        <v>9</v>
      </c>
    </row>
    <row r="12" spans="1:11" ht="25.5">
      <c r="B12" s="16" t="s">
        <v>10</v>
      </c>
      <c r="C12" s="16" t="s">
        <v>11</v>
      </c>
      <c r="D12" s="4" t="s">
        <v>13</v>
      </c>
      <c r="E12" s="16" t="s">
        <v>12</v>
      </c>
      <c r="F12" s="27">
        <v>0.55000000000000004</v>
      </c>
      <c r="G12" s="38">
        <v>0</v>
      </c>
      <c r="H12" s="42">
        <f>ROUND(F12*G12,2)</f>
        <v>0</v>
      </c>
    </row>
    <row r="13" spans="1:11" ht="25.5">
      <c r="A13" s="19"/>
      <c r="B13" s="20" t="s">
        <v>14</v>
      </c>
      <c r="C13" s="20" t="s">
        <v>15</v>
      </c>
      <c r="D13" s="7" t="s">
        <v>16</v>
      </c>
      <c r="E13" s="20" t="s">
        <v>12</v>
      </c>
      <c r="F13" s="27">
        <v>1.1000000000000001</v>
      </c>
      <c r="G13" s="39">
        <v>0</v>
      </c>
      <c r="H13" s="47">
        <f>ROUND(F13*G13,2)</f>
        <v>0</v>
      </c>
      <c r="I13" s="47"/>
    </row>
    <row r="14" spans="1:11" ht="25.5">
      <c r="B14" s="16" t="s">
        <v>17</v>
      </c>
      <c r="C14" s="16" t="s">
        <v>18</v>
      </c>
      <c r="D14" s="4" t="s">
        <v>20</v>
      </c>
      <c r="E14" s="16" t="s">
        <v>19</v>
      </c>
      <c r="F14" s="27">
        <v>52</v>
      </c>
      <c r="G14" s="38">
        <v>0</v>
      </c>
      <c r="H14" s="42">
        <f>ROUND(F14*G14,2)</f>
        <v>0</v>
      </c>
    </row>
    <row r="15" spans="1:11" ht="25.5">
      <c r="B15" s="16" t="s">
        <v>21</v>
      </c>
      <c r="C15" s="16" t="s">
        <v>22</v>
      </c>
      <c r="D15" s="4" t="s">
        <v>23</v>
      </c>
      <c r="E15" s="16" t="s">
        <v>19</v>
      </c>
      <c r="F15" s="27">
        <v>26</v>
      </c>
      <c r="G15" s="38">
        <v>0</v>
      </c>
      <c r="H15" s="42">
        <f>ROUND(F15*G15,2)</f>
        <v>0</v>
      </c>
    </row>
    <row r="16" spans="1:11" ht="25.5">
      <c r="A16" s="19"/>
      <c r="B16" s="20" t="s">
        <v>24</v>
      </c>
      <c r="C16" s="20" t="s">
        <v>25</v>
      </c>
      <c r="D16" s="7" t="s">
        <v>26</v>
      </c>
      <c r="E16" s="20" t="s">
        <v>12</v>
      </c>
      <c r="F16" s="27">
        <v>0.55000000000000004</v>
      </c>
      <c r="G16" s="39">
        <v>0</v>
      </c>
      <c r="H16" s="47">
        <f>ROUND(F16*G16,2)</f>
        <v>0</v>
      </c>
      <c r="I16" s="47"/>
    </row>
    <row r="17" spans="1:10" s="17" customFormat="1">
      <c r="A17" s="21"/>
      <c r="B17" s="22"/>
      <c r="C17" s="22"/>
      <c r="D17" s="8"/>
      <c r="E17" s="22"/>
      <c r="F17" s="30"/>
      <c r="G17" s="40"/>
      <c r="H17" s="48"/>
      <c r="I17" s="48"/>
      <c r="J17" s="6"/>
    </row>
    <row r="18" spans="1:10">
      <c r="A18" s="19"/>
      <c r="B18" s="20"/>
      <c r="C18" s="20"/>
      <c r="D18" s="9" t="s">
        <v>27</v>
      </c>
      <c r="E18" s="20"/>
      <c r="G18" s="39"/>
      <c r="H18" s="47"/>
      <c r="I18" s="47"/>
    </row>
    <row r="19" spans="1:10" ht="25.5">
      <c r="A19" s="19"/>
      <c r="B19" s="20" t="s">
        <v>10</v>
      </c>
      <c r="C19" s="20" t="s">
        <v>28</v>
      </c>
      <c r="D19" s="7" t="s">
        <v>30</v>
      </c>
      <c r="E19" s="20" t="s">
        <v>29</v>
      </c>
      <c r="F19" s="27">
        <v>30</v>
      </c>
      <c r="G19" s="39">
        <v>0</v>
      </c>
      <c r="H19" s="47">
        <f t="shared" ref="H19:H24" si="0">ROUND(F19*G19,2)</f>
        <v>0</v>
      </c>
      <c r="I19" s="47"/>
      <c r="J19" s="4" t="s">
        <v>31</v>
      </c>
    </row>
    <row r="20" spans="1:10" ht="25.5">
      <c r="A20" s="19"/>
      <c r="B20" s="20" t="s">
        <v>14</v>
      </c>
      <c r="C20" s="20" t="s">
        <v>32</v>
      </c>
      <c r="D20" s="7" t="s">
        <v>33</v>
      </c>
      <c r="E20" s="20" t="s">
        <v>29</v>
      </c>
      <c r="F20" s="27">
        <v>800</v>
      </c>
      <c r="G20" s="39">
        <v>0</v>
      </c>
      <c r="H20" s="47">
        <f t="shared" si="0"/>
        <v>0</v>
      </c>
      <c r="I20" s="47"/>
      <c r="J20" s="4" t="s">
        <v>34</v>
      </c>
    </row>
    <row r="21" spans="1:10" ht="25.5">
      <c r="A21" s="19"/>
      <c r="B21" s="20" t="s">
        <v>17</v>
      </c>
      <c r="C21" s="20" t="s">
        <v>35</v>
      </c>
      <c r="D21" s="7" t="s">
        <v>37</v>
      </c>
      <c r="E21" s="20" t="s">
        <v>36</v>
      </c>
      <c r="F21" s="27">
        <v>20</v>
      </c>
      <c r="G21" s="39">
        <v>0</v>
      </c>
      <c r="H21" s="47">
        <f t="shared" si="0"/>
        <v>0</v>
      </c>
      <c r="I21" s="47"/>
    </row>
    <row r="22" spans="1:10">
      <c r="A22" s="19"/>
      <c r="B22" s="20" t="s">
        <v>21</v>
      </c>
      <c r="C22" s="20" t="s">
        <v>38</v>
      </c>
      <c r="D22" s="7" t="s">
        <v>39</v>
      </c>
      <c r="E22" s="20" t="s">
        <v>19</v>
      </c>
      <c r="F22" s="31">
        <v>6</v>
      </c>
      <c r="G22" s="39">
        <v>0</v>
      </c>
      <c r="H22" s="47">
        <f t="shared" si="0"/>
        <v>0</v>
      </c>
      <c r="I22" s="47"/>
      <c r="J22" s="4" t="s">
        <v>40</v>
      </c>
    </row>
    <row r="23" spans="1:10" ht="25.5">
      <c r="A23" s="19"/>
      <c r="B23" s="20" t="s">
        <v>24</v>
      </c>
      <c r="C23" s="20" t="s">
        <v>41</v>
      </c>
      <c r="D23" s="7" t="s">
        <v>42</v>
      </c>
      <c r="E23" s="20" t="s">
        <v>36</v>
      </c>
      <c r="F23" s="31">
        <v>255</v>
      </c>
      <c r="G23" s="39">
        <v>0</v>
      </c>
      <c r="H23" s="47">
        <f t="shared" si="0"/>
        <v>0</v>
      </c>
      <c r="I23" s="47"/>
      <c r="J23" s="4" t="s">
        <v>43</v>
      </c>
    </row>
    <row r="24" spans="1:10" ht="25.5">
      <c r="A24" s="19"/>
      <c r="B24" s="20" t="s">
        <v>44</v>
      </c>
      <c r="C24" s="20" t="s">
        <v>45</v>
      </c>
      <c r="D24" s="7" t="s">
        <v>46</v>
      </c>
      <c r="E24" s="20" t="s">
        <v>19</v>
      </c>
      <c r="F24" s="31">
        <v>2</v>
      </c>
      <c r="G24" s="39">
        <v>0</v>
      </c>
      <c r="H24" s="47">
        <f t="shared" si="0"/>
        <v>0</v>
      </c>
      <c r="I24" s="47"/>
    </row>
    <row r="25" spans="1:10" s="17" customFormat="1">
      <c r="A25" s="21"/>
      <c r="B25" s="22"/>
      <c r="C25" s="22"/>
      <c r="D25" s="8"/>
      <c r="E25" s="22"/>
      <c r="F25" s="32"/>
      <c r="G25" s="40"/>
      <c r="H25" s="48"/>
      <c r="I25" s="48"/>
      <c r="J25" s="6"/>
    </row>
    <row r="26" spans="1:10">
      <c r="A26" s="19"/>
      <c r="B26" s="20"/>
      <c r="C26" s="20"/>
      <c r="D26" s="9" t="s">
        <v>47</v>
      </c>
      <c r="E26" s="20"/>
      <c r="F26" s="31"/>
      <c r="G26" s="39"/>
      <c r="H26" s="47"/>
      <c r="I26" s="47"/>
    </row>
    <row r="27" spans="1:10" ht="51">
      <c r="A27" s="19"/>
      <c r="B27" s="20" t="s">
        <v>10</v>
      </c>
      <c r="C27" s="20" t="s">
        <v>48</v>
      </c>
      <c r="D27" s="7" t="s">
        <v>49</v>
      </c>
      <c r="E27" s="20" t="s">
        <v>19</v>
      </c>
      <c r="F27" s="31">
        <v>13</v>
      </c>
      <c r="G27" s="39">
        <v>0</v>
      </c>
      <c r="H27" s="47">
        <f>ROUND(F27*G27,2)</f>
        <v>0</v>
      </c>
      <c r="I27" s="47"/>
      <c r="J27" s="4" t="s">
        <v>50</v>
      </c>
    </row>
    <row r="28" spans="1:10" ht="25.5">
      <c r="A28" s="19"/>
      <c r="B28" s="20" t="s">
        <v>14</v>
      </c>
      <c r="C28" s="20" t="s">
        <v>51</v>
      </c>
      <c r="D28" s="7" t="s">
        <v>52</v>
      </c>
      <c r="E28" s="20" t="s">
        <v>36</v>
      </c>
      <c r="F28" s="31">
        <v>38</v>
      </c>
      <c r="G28" s="39">
        <v>0</v>
      </c>
      <c r="H28" s="47">
        <f>ROUND(F28*G28,2)</f>
        <v>0</v>
      </c>
      <c r="I28" s="47"/>
      <c r="J28" s="4" t="s">
        <v>53</v>
      </c>
    </row>
    <row r="29" spans="1:10" s="17" customFormat="1">
      <c r="A29" s="21"/>
      <c r="B29" s="22"/>
      <c r="C29" s="22"/>
      <c r="D29" s="8"/>
      <c r="E29" s="22"/>
      <c r="F29" s="32"/>
      <c r="G29" s="40"/>
      <c r="H29" s="48"/>
      <c r="I29" s="48"/>
      <c r="J29" s="6"/>
    </row>
    <row r="30" spans="1:10">
      <c r="D30" s="3" t="s">
        <v>54</v>
      </c>
      <c r="G30" s="36" t="s">
        <v>154</v>
      </c>
      <c r="H30" s="45">
        <f>+SUM(H31:H47)</f>
        <v>0</v>
      </c>
      <c r="I30" s="45"/>
    </row>
    <row r="31" spans="1:10" s="17" customFormat="1">
      <c r="B31" s="18"/>
      <c r="C31" s="18"/>
      <c r="D31" s="5"/>
      <c r="E31" s="18"/>
      <c r="F31" s="30"/>
      <c r="G31" s="37"/>
      <c r="H31" s="46"/>
      <c r="I31" s="46"/>
      <c r="J31" s="6"/>
    </row>
    <row r="32" spans="1:10">
      <c r="A32" s="19"/>
      <c r="B32" s="20"/>
      <c r="C32" s="20"/>
      <c r="D32" s="9" t="s">
        <v>55</v>
      </c>
      <c r="E32" s="20"/>
      <c r="F32" s="31"/>
      <c r="G32" s="39"/>
      <c r="H32" s="47"/>
      <c r="I32" s="47"/>
    </row>
    <row r="33" spans="2:10" ht="25.5">
      <c r="B33" s="16" t="s">
        <v>10</v>
      </c>
      <c r="C33" s="16" t="s">
        <v>56</v>
      </c>
      <c r="D33" s="4" t="s">
        <v>58</v>
      </c>
      <c r="E33" s="16" t="s">
        <v>57</v>
      </c>
      <c r="F33" s="27">
        <v>368</v>
      </c>
      <c r="G33" s="38">
        <v>0</v>
      </c>
      <c r="H33" s="42">
        <f>ROUND(F33*G33,2)</f>
        <v>0</v>
      </c>
    </row>
    <row r="34" spans="2:10" ht="25.5">
      <c r="B34" s="16" t="s">
        <v>14</v>
      </c>
      <c r="C34" s="16" t="s">
        <v>59</v>
      </c>
      <c r="D34" s="4" t="s">
        <v>60</v>
      </c>
      <c r="E34" s="16" t="s">
        <v>57</v>
      </c>
      <c r="F34" s="27">
        <v>1058</v>
      </c>
      <c r="G34" s="38">
        <v>0</v>
      </c>
      <c r="H34" s="42">
        <f>ROUND(F34*G34,2)</f>
        <v>0</v>
      </c>
    </row>
    <row r="35" spans="2:10" ht="25.5">
      <c r="B35" s="16" t="s">
        <v>17</v>
      </c>
      <c r="C35" s="16" t="s">
        <v>61</v>
      </c>
      <c r="D35" s="4" t="s">
        <v>62</v>
      </c>
      <c r="E35" s="16" t="s">
        <v>57</v>
      </c>
      <c r="F35" s="27">
        <v>650</v>
      </c>
      <c r="G35" s="38">
        <v>0</v>
      </c>
      <c r="H35" s="42">
        <f>ROUND(F35*G35,2)</f>
        <v>0</v>
      </c>
    </row>
    <row r="36" spans="2:10" s="17" customFormat="1">
      <c r="B36" s="18"/>
      <c r="C36" s="18"/>
      <c r="D36" s="6"/>
      <c r="E36" s="18"/>
      <c r="F36" s="30"/>
      <c r="G36" s="41"/>
      <c r="H36" s="49"/>
      <c r="I36" s="49"/>
      <c r="J36" s="6"/>
    </row>
    <row r="37" spans="2:10">
      <c r="D37" s="3" t="s">
        <v>63</v>
      </c>
    </row>
    <row r="38" spans="2:10" ht="25.5">
      <c r="B38" s="16" t="s">
        <v>10</v>
      </c>
      <c r="C38" s="16" t="s">
        <v>64</v>
      </c>
      <c r="D38" s="4" t="s">
        <v>65</v>
      </c>
      <c r="E38" s="16" t="s">
        <v>29</v>
      </c>
      <c r="F38" s="27">
        <v>1520</v>
      </c>
      <c r="G38" s="38">
        <v>0</v>
      </c>
      <c r="H38" s="42">
        <f>ROUND(F38*G38,2)</f>
        <v>0</v>
      </c>
    </row>
    <row r="39" spans="2:10" s="17" customFormat="1">
      <c r="B39" s="18"/>
      <c r="C39" s="18"/>
      <c r="D39" s="6"/>
      <c r="E39" s="18"/>
      <c r="F39" s="30"/>
      <c r="G39" s="41"/>
      <c r="H39" s="49"/>
      <c r="I39" s="49"/>
      <c r="J39" s="6"/>
    </row>
    <row r="40" spans="2:10">
      <c r="D40" s="3" t="s">
        <v>66</v>
      </c>
    </row>
    <row r="41" spans="2:10" ht="25.5">
      <c r="B41" s="16" t="s">
        <v>10</v>
      </c>
      <c r="C41" s="16" t="s">
        <v>67</v>
      </c>
      <c r="D41" s="4" t="s">
        <v>68</v>
      </c>
      <c r="E41" s="16" t="s">
        <v>29</v>
      </c>
      <c r="F41" s="27">
        <v>736</v>
      </c>
      <c r="G41" s="38">
        <v>0</v>
      </c>
      <c r="H41" s="42">
        <f>ROUND(F41*G41,2)</f>
        <v>0</v>
      </c>
      <c r="J41" s="4" t="s">
        <v>69</v>
      </c>
    </row>
    <row r="42" spans="2:10">
      <c r="B42" s="16" t="s">
        <v>14</v>
      </c>
      <c r="C42" s="16" t="s">
        <v>70</v>
      </c>
      <c r="D42" s="4" t="s">
        <v>71</v>
      </c>
      <c r="E42" s="16" t="s">
        <v>29</v>
      </c>
      <c r="F42" s="27">
        <v>736</v>
      </c>
      <c r="G42" s="38">
        <v>0</v>
      </c>
      <c r="H42" s="42">
        <f>ROUND(F42*G42,2)</f>
        <v>0</v>
      </c>
    </row>
    <row r="43" spans="2:10" s="17" customFormat="1">
      <c r="B43" s="18"/>
      <c r="C43" s="18"/>
      <c r="D43" s="6"/>
      <c r="E43" s="18"/>
      <c r="F43" s="30"/>
      <c r="G43" s="41"/>
      <c r="H43" s="49"/>
      <c r="I43" s="49"/>
      <c r="J43" s="6"/>
    </row>
    <row r="44" spans="2:10" ht="25.5">
      <c r="D44" s="3" t="s">
        <v>72</v>
      </c>
    </row>
    <row r="45" spans="2:10">
      <c r="B45" s="16" t="s">
        <v>10</v>
      </c>
      <c r="C45" s="16" t="s">
        <v>73</v>
      </c>
      <c r="D45" s="4" t="s">
        <v>75</v>
      </c>
      <c r="E45" s="16" t="s">
        <v>74</v>
      </c>
      <c r="F45" s="27">
        <v>1058</v>
      </c>
      <c r="G45" s="38">
        <v>0</v>
      </c>
      <c r="H45" s="42">
        <f>ROUND(F45*G45,2)</f>
        <v>0</v>
      </c>
      <c r="J45" s="4" t="s">
        <v>76</v>
      </c>
    </row>
    <row r="46" spans="2:10" ht="25.5">
      <c r="B46" s="16" t="s">
        <v>14</v>
      </c>
      <c r="C46" s="16" t="s">
        <v>77</v>
      </c>
      <c r="D46" s="4" t="s">
        <v>78</v>
      </c>
      <c r="E46" s="16" t="s">
        <v>74</v>
      </c>
      <c r="F46" s="27">
        <v>105</v>
      </c>
      <c r="G46" s="38">
        <v>0</v>
      </c>
      <c r="H46" s="42">
        <f>ROUND(F46*G46,2)</f>
        <v>0</v>
      </c>
    </row>
    <row r="47" spans="2:10" s="17" customFormat="1">
      <c r="B47" s="18"/>
      <c r="C47" s="18"/>
      <c r="D47" s="6"/>
      <c r="E47" s="18"/>
      <c r="F47" s="30"/>
      <c r="G47" s="41"/>
      <c r="H47" s="49"/>
      <c r="I47" s="49"/>
      <c r="J47" s="6"/>
    </row>
    <row r="48" spans="2:10">
      <c r="D48" s="3" t="s">
        <v>79</v>
      </c>
      <c r="G48" s="36" t="s">
        <v>155</v>
      </c>
      <c r="H48" s="45">
        <f>+SUM(H49:H66)</f>
        <v>0</v>
      </c>
      <c r="I48" s="45"/>
    </row>
    <row r="49" spans="2:10" s="17" customFormat="1">
      <c r="B49" s="18"/>
      <c r="C49" s="18"/>
      <c r="D49" s="5"/>
      <c r="E49" s="18"/>
      <c r="F49" s="30"/>
      <c r="G49" s="37"/>
      <c r="H49" s="46"/>
      <c r="I49" s="46"/>
      <c r="J49" s="6"/>
    </row>
    <row r="50" spans="2:10">
      <c r="D50" s="3" t="s">
        <v>80</v>
      </c>
    </row>
    <row r="51" spans="2:10" ht="38.25">
      <c r="B51" s="16" t="s">
        <v>10</v>
      </c>
      <c r="C51" s="16" t="s">
        <v>81</v>
      </c>
      <c r="D51" s="4" t="s">
        <v>82</v>
      </c>
      <c r="E51" s="16" t="s">
        <v>57</v>
      </c>
      <c r="F51" s="27">
        <v>550</v>
      </c>
      <c r="G51" s="38">
        <v>0</v>
      </c>
      <c r="H51" s="42">
        <f>ROUND(F51*G51,2)</f>
        <v>0</v>
      </c>
    </row>
    <row r="52" spans="2:10" s="17" customFormat="1">
      <c r="B52" s="18"/>
      <c r="C52" s="18"/>
      <c r="D52" s="6"/>
      <c r="E52" s="18"/>
      <c r="F52" s="30"/>
      <c r="G52" s="41"/>
      <c r="H52" s="49"/>
      <c r="I52" s="49"/>
      <c r="J52" s="6"/>
    </row>
    <row r="53" spans="2:10">
      <c r="D53" s="3" t="s">
        <v>83</v>
      </c>
    </row>
    <row r="54" spans="2:10" ht="25.5">
      <c r="B54" s="16" t="s">
        <v>10</v>
      </c>
      <c r="C54" s="16" t="s">
        <v>84</v>
      </c>
      <c r="D54" s="4" t="s">
        <v>85</v>
      </c>
      <c r="E54" s="16" t="s">
        <v>29</v>
      </c>
      <c r="F54" s="27">
        <v>1300</v>
      </c>
      <c r="G54" s="38">
        <v>0</v>
      </c>
      <c r="H54" s="42">
        <f>ROUND(F54*G54,2)</f>
        <v>0</v>
      </c>
      <c r="J54" s="4" t="s">
        <v>86</v>
      </c>
    </row>
    <row r="55" spans="2:10" ht="25.5">
      <c r="B55" s="16" t="s">
        <v>14</v>
      </c>
      <c r="C55" s="16" t="s">
        <v>87</v>
      </c>
      <c r="D55" s="4" t="s">
        <v>88</v>
      </c>
      <c r="E55" s="16" t="s">
        <v>36</v>
      </c>
      <c r="F55" s="27">
        <v>15</v>
      </c>
      <c r="G55" s="38">
        <v>0</v>
      </c>
      <c r="H55" s="42">
        <f>ROUND(F55*G55,2)</f>
        <v>0</v>
      </c>
    </row>
    <row r="56" spans="2:10" s="17" customFormat="1">
      <c r="B56" s="18"/>
      <c r="C56" s="18"/>
      <c r="D56" s="6"/>
      <c r="E56" s="18"/>
      <c r="F56" s="30"/>
      <c r="G56" s="41"/>
      <c r="H56" s="49"/>
      <c r="I56" s="49"/>
      <c r="J56" s="6"/>
    </row>
    <row r="57" spans="2:10">
      <c r="D57" s="3" t="s">
        <v>89</v>
      </c>
    </row>
    <row r="58" spans="2:10" ht="38.25">
      <c r="B58" s="16" t="s">
        <v>10</v>
      </c>
      <c r="C58" s="16" t="s">
        <v>90</v>
      </c>
      <c r="D58" s="4" t="s">
        <v>91</v>
      </c>
      <c r="E58" s="16" t="s">
        <v>29</v>
      </c>
      <c r="F58" s="27">
        <v>15</v>
      </c>
      <c r="G58" s="38">
        <v>0</v>
      </c>
      <c r="H58" s="42">
        <f>ROUND(F58*G58,2)</f>
        <v>0</v>
      </c>
    </row>
    <row r="59" spans="2:10" ht="38.25">
      <c r="B59" s="16" t="s">
        <v>14</v>
      </c>
      <c r="C59" s="16" t="s">
        <v>92</v>
      </c>
      <c r="D59" s="4" t="s">
        <v>93</v>
      </c>
      <c r="E59" s="16" t="s">
        <v>29</v>
      </c>
      <c r="F59" s="27">
        <v>35</v>
      </c>
      <c r="G59" s="38">
        <v>0</v>
      </c>
      <c r="H59" s="42">
        <f>ROUND(F59*G59,2)</f>
        <v>0</v>
      </c>
    </row>
    <row r="60" spans="2:10" ht="25.5">
      <c r="B60" s="16" t="s">
        <v>17</v>
      </c>
      <c r="C60" s="16" t="s">
        <v>94</v>
      </c>
      <c r="D60" s="4" t="s">
        <v>95</v>
      </c>
      <c r="E60" s="16" t="s">
        <v>29</v>
      </c>
      <c r="F60" s="27">
        <v>50</v>
      </c>
      <c r="G60" s="38">
        <v>0</v>
      </c>
      <c r="H60" s="42">
        <f>ROUND(F60*G60,2)</f>
        <v>0</v>
      </c>
    </row>
    <row r="61" spans="2:10" s="17" customFormat="1">
      <c r="B61" s="18"/>
      <c r="C61" s="18"/>
      <c r="D61" s="6"/>
      <c r="E61" s="18"/>
      <c r="F61" s="30"/>
      <c r="G61" s="41"/>
      <c r="H61" s="49"/>
      <c r="I61" s="49"/>
      <c r="J61" s="6"/>
    </row>
    <row r="62" spans="2:10">
      <c r="D62" s="3" t="s">
        <v>96</v>
      </c>
    </row>
    <row r="63" spans="2:10" ht="38.25">
      <c r="B63" s="16" t="s">
        <v>10</v>
      </c>
      <c r="C63" s="16" t="s">
        <v>97</v>
      </c>
      <c r="D63" s="4" t="s">
        <v>98</v>
      </c>
      <c r="E63" s="16" t="s">
        <v>36</v>
      </c>
      <c r="F63" s="27">
        <v>50</v>
      </c>
      <c r="G63" s="38">
        <v>0</v>
      </c>
      <c r="H63" s="42">
        <f>ROUND(F63*G63,2)</f>
        <v>0</v>
      </c>
      <c r="J63" s="4" t="s">
        <v>99</v>
      </c>
    </row>
    <row r="64" spans="2:10" ht="38.25">
      <c r="B64" s="16" t="s">
        <v>14</v>
      </c>
      <c r="C64" s="16" t="s">
        <v>100</v>
      </c>
      <c r="D64" s="4" t="s">
        <v>101</v>
      </c>
      <c r="E64" s="16" t="s">
        <v>36</v>
      </c>
      <c r="F64" s="27">
        <v>15</v>
      </c>
      <c r="G64" s="38">
        <v>0</v>
      </c>
      <c r="H64" s="42">
        <f>ROUND(F64*G64,2)</f>
        <v>0</v>
      </c>
    </row>
    <row r="65" spans="2:10" ht="38.25">
      <c r="B65" s="16" t="s">
        <v>17</v>
      </c>
      <c r="C65" s="16" t="s">
        <v>102</v>
      </c>
      <c r="D65" s="4" t="s">
        <v>103</v>
      </c>
      <c r="E65" s="16" t="s">
        <v>36</v>
      </c>
      <c r="F65" s="27">
        <v>85</v>
      </c>
      <c r="G65" s="38">
        <v>0</v>
      </c>
      <c r="H65" s="42">
        <f>ROUND(F65*G65,2)</f>
        <v>0</v>
      </c>
    </row>
    <row r="66" spans="2:10" s="17" customFormat="1">
      <c r="B66" s="18"/>
      <c r="C66" s="18"/>
      <c r="D66" s="6"/>
      <c r="E66" s="18"/>
      <c r="F66" s="30"/>
      <c r="G66" s="41"/>
      <c r="H66" s="49"/>
      <c r="I66" s="49"/>
      <c r="J66" s="6"/>
    </row>
    <row r="67" spans="2:10">
      <c r="D67" s="3" t="s">
        <v>104</v>
      </c>
      <c r="G67" s="36" t="s">
        <v>156</v>
      </c>
      <c r="H67" s="45">
        <f>+SUM(H68:H78)</f>
        <v>0</v>
      </c>
      <c r="I67" s="45"/>
    </row>
    <row r="68" spans="2:10" s="17" customFormat="1">
      <c r="B68" s="18"/>
      <c r="C68" s="18"/>
      <c r="D68" s="5"/>
      <c r="E68" s="18"/>
      <c r="F68" s="30"/>
      <c r="G68" s="37"/>
      <c r="H68" s="46"/>
      <c r="I68" s="46"/>
      <c r="J68" s="6"/>
    </row>
    <row r="69" spans="2:10">
      <c r="D69" s="3" t="s">
        <v>105</v>
      </c>
    </row>
    <row r="70" spans="2:10" ht="25.5">
      <c r="B70" s="16" t="s">
        <v>10</v>
      </c>
      <c r="C70" s="16" t="s">
        <v>106</v>
      </c>
      <c r="D70" s="4" t="s">
        <v>107</v>
      </c>
      <c r="E70" s="16" t="s">
        <v>36</v>
      </c>
      <c r="F70" s="27">
        <v>400</v>
      </c>
      <c r="G70" s="38">
        <v>0</v>
      </c>
      <c r="H70" s="42">
        <f>ROUND(F70*G70,2)</f>
        <v>0</v>
      </c>
      <c r="J70" s="4" t="s">
        <v>108</v>
      </c>
    </row>
    <row r="71" spans="2:10" s="17" customFormat="1">
      <c r="B71" s="18"/>
      <c r="C71" s="18"/>
      <c r="D71" s="6"/>
      <c r="E71" s="18"/>
      <c r="F71" s="30"/>
      <c r="G71" s="41"/>
      <c r="H71" s="49"/>
      <c r="I71" s="49"/>
      <c r="J71" s="6"/>
    </row>
    <row r="72" spans="2:10">
      <c r="D72" s="3" t="s">
        <v>109</v>
      </c>
    </row>
    <row r="73" spans="2:10" ht="38.25">
      <c r="B73" s="16" t="s">
        <v>10</v>
      </c>
      <c r="C73" s="16" t="s">
        <v>110</v>
      </c>
      <c r="D73" s="4" t="s">
        <v>111</v>
      </c>
      <c r="E73" s="16" t="s">
        <v>36</v>
      </c>
      <c r="F73" s="27">
        <v>50</v>
      </c>
      <c r="G73" s="38">
        <v>0</v>
      </c>
      <c r="H73" s="42">
        <f>ROUND(F73*G73,2)</f>
        <v>0</v>
      </c>
      <c r="J73" s="4" t="s">
        <v>112</v>
      </c>
    </row>
    <row r="74" spans="2:10" ht="25.5">
      <c r="B74" s="16" t="s">
        <v>14</v>
      </c>
      <c r="C74" s="16" t="s">
        <v>113</v>
      </c>
      <c r="D74" s="4" t="s">
        <v>114</v>
      </c>
      <c r="E74" s="16" t="s">
        <v>36</v>
      </c>
      <c r="F74" s="27">
        <v>4</v>
      </c>
      <c r="G74" s="38">
        <v>0</v>
      </c>
      <c r="H74" s="42">
        <f>ROUND(F74*G74,2)</f>
        <v>0</v>
      </c>
      <c r="J74" s="4" t="s">
        <v>115</v>
      </c>
    </row>
    <row r="75" spans="2:10" s="17" customFormat="1">
      <c r="B75" s="18"/>
      <c r="C75" s="18"/>
      <c r="D75" s="6"/>
      <c r="E75" s="18"/>
      <c r="F75" s="30"/>
      <c r="G75" s="41"/>
      <c r="H75" s="49"/>
      <c r="I75" s="49"/>
      <c r="J75" s="6"/>
    </row>
    <row r="76" spans="2:10">
      <c r="D76" s="3" t="s">
        <v>116</v>
      </c>
    </row>
    <row r="77" spans="2:10" ht="25.5">
      <c r="B77" s="16" t="s">
        <v>10</v>
      </c>
      <c r="C77" s="16" t="s">
        <v>117</v>
      </c>
      <c r="D77" s="4" t="s">
        <v>118</v>
      </c>
      <c r="E77" s="16" t="s">
        <v>19</v>
      </c>
      <c r="F77" s="27">
        <v>8</v>
      </c>
      <c r="G77" s="38">
        <v>0</v>
      </c>
      <c r="H77" s="42">
        <f>ROUND(F77*G77,2)</f>
        <v>0</v>
      </c>
      <c r="J77" s="4" t="s">
        <v>119</v>
      </c>
    </row>
    <row r="78" spans="2:10" s="17" customFormat="1">
      <c r="B78" s="18"/>
      <c r="C78" s="18"/>
      <c r="D78" s="6"/>
      <c r="E78" s="18"/>
      <c r="F78" s="30"/>
      <c r="G78" s="41"/>
      <c r="H78" s="49"/>
      <c r="I78" s="49"/>
      <c r="J78" s="6"/>
    </row>
    <row r="79" spans="2:10">
      <c r="D79" s="3" t="s">
        <v>120</v>
      </c>
      <c r="G79" s="36" t="s">
        <v>157</v>
      </c>
      <c r="H79" s="45">
        <f>+SUM(H80:H96)</f>
        <v>0</v>
      </c>
      <c r="I79" s="45"/>
    </row>
    <row r="80" spans="2:10" s="17" customFormat="1">
      <c r="B80" s="18"/>
      <c r="C80" s="18"/>
      <c r="D80" s="5"/>
      <c r="E80" s="18"/>
      <c r="F80" s="30"/>
      <c r="G80" s="37"/>
      <c r="H80" s="46"/>
      <c r="I80" s="46"/>
      <c r="J80" s="6"/>
    </row>
    <row r="81" spans="2:10">
      <c r="D81" s="3" t="s">
        <v>121</v>
      </c>
    </row>
    <row r="82" spans="2:10" ht="25.5">
      <c r="B82" s="16" t="s">
        <v>10</v>
      </c>
      <c r="C82" s="16" t="s">
        <v>122</v>
      </c>
      <c r="D82" s="4" t="s">
        <v>123</v>
      </c>
      <c r="E82" s="16" t="s">
        <v>19</v>
      </c>
      <c r="F82" s="27">
        <v>4</v>
      </c>
      <c r="G82" s="38">
        <v>0</v>
      </c>
      <c r="H82" s="42">
        <f t="shared" ref="H82:H88" si="1">ROUND(F82*G82,2)</f>
        <v>0</v>
      </c>
    </row>
    <row r="83" spans="2:10" ht="38.25">
      <c r="B83" s="16" t="s">
        <v>14</v>
      </c>
      <c r="C83" s="16" t="s">
        <v>124</v>
      </c>
      <c r="D83" s="4" t="s">
        <v>125</v>
      </c>
      <c r="E83" s="16" t="s">
        <v>19</v>
      </c>
      <c r="F83" s="27">
        <v>3</v>
      </c>
      <c r="G83" s="38">
        <v>0</v>
      </c>
      <c r="H83" s="42">
        <f t="shared" si="1"/>
        <v>0</v>
      </c>
    </row>
    <row r="84" spans="2:10" ht="38.25">
      <c r="B84" s="16" t="s">
        <v>17</v>
      </c>
      <c r="C84" s="16" t="s">
        <v>126</v>
      </c>
      <c r="D84" s="4" t="s">
        <v>127</v>
      </c>
      <c r="E84" s="16" t="s">
        <v>19</v>
      </c>
      <c r="F84" s="27">
        <v>2</v>
      </c>
      <c r="G84" s="38">
        <v>0</v>
      </c>
      <c r="H84" s="42">
        <f t="shared" si="1"/>
        <v>0</v>
      </c>
    </row>
    <row r="85" spans="2:10" ht="38.25">
      <c r="B85" s="16" t="s">
        <v>21</v>
      </c>
      <c r="C85" s="16" t="s">
        <v>128</v>
      </c>
      <c r="D85" s="4" t="s">
        <v>129</v>
      </c>
      <c r="E85" s="16" t="s">
        <v>19</v>
      </c>
      <c r="F85" s="27">
        <v>1</v>
      </c>
      <c r="G85" s="38">
        <v>0</v>
      </c>
      <c r="H85" s="42">
        <f t="shared" si="1"/>
        <v>0</v>
      </c>
    </row>
    <row r="86" spans="2:10" ht="38.25">
      <c r="B86" s="16" t="s">
        <v>24</v>
      </c>
      <c r="C86" s="16" t="s">
        <v>130</v>
      </c>
      <c r="D86" s="4" t="s">
        <v>131</v>
      </c>
      <c r="E86" s="16" t="s">
        <v>19</v>
      </c>
      <c r="F86" s="27">
        <v>2</v>
      </c>
      <c r="G86" s="38">
        <v>0</v>
      </c>
      <c r="H86" s="42">
        <f t="shared" si="1"/>
        <v>0</v>
      </c>
      <c r="J86" s="4" t="s">
        <v>132</v>
      </c>
    </row>
    <row r="87" spans="2:10" ht="38.25">
      <c r="B87" s="16" t="s">
        <v>44</v>
      </c>
      <c r="C87" s="16" t="s">
        <v>133</v>
      </c>
      <c r="D87" s="4" t="s">
        <v>134</v>
      </c>
      <c r="E87" s="16" t="s">
        <v>19</v>
      </c>
      <c r="F87" s="27">
        <v>4</v>
      </c>
      <c r="G87" s="38">
        <v>0</v>
      </c>
      <c r="H87" s="42">
        <f t="shared" si="1"/>
        <v>0</v>
      </c>
      <c r="J87" s="4" t="s">
        <v>135</v>
      </c>
    </row>
    <row r="88" spans="2:10" ht="38.25">
      <c r="B88" s="16" t="s">
        <v>136</v>
      </c>
      <c r="C88" s="16" t="s">
        <v>137</v>
      </c>
      <c r="D88" s="4" t="s">
        <v>138</v>
      </c>
      <c r="E88" s="16" t="s">
        <v>19</v>
      </c>
      <c r="F88" s="27">
        <v>3</v>
      </c>
      <c r="G88" s="38">
        <v>0</v>
      </c>
      <c r="H88" s="42">
        <f t="shared" si="1"/>
        <v>0</v>
      </c>
    </row>
    <row r="89" spans="2:10" s="17" customFormat="1">
      <c r="B89" s="18"/>
      <c r="C89" s="18"/>
      <c r="D89" s="6"/>
      <c r="E89" s="18"/>
      <c r="F89" s="30"/>
      <c r="G89" s="41"/>
      <c r="H89" s="49"/>
      <c r="I89" s="49"/>
      <c r="J89" s="6"/>
    </row>
    <row r="90" spans="2:10">
      <c r="D90" s="3" t="s">
        <v>139</v>
      </c>
    </row>
    <row r="91" spans="2:10" ht="63.75">
      <c r="B91" s="16" t="s">
        <v>10</v>
      </c>
      <c r="C91" s="16" t="s">
        <v>140</v>
      </c>
      <c r="D91" s="4" t="s">
        <v>141</v>
      </c>
      <c r="E91" s="16" t="s">
        <v>36</v>
      </c>
      <c r="F91" s="27">
        <v>832</v>
      </c>
      <c r="G91" s="38">
        <v>0</v>
      </c>
      <c r="H91" s="42">
        <f>ROUND(F91*G91,2)</f>
        <v>0</v>
      </c>
    </row>
    <row r="92" spans="2:10" ht="63.75">
      <c r="B92" s="16" t="s">
        <v>14</v>
      </c>
      <c r="C92" s="16" t="s">
        <v>142</v>
      </c>
      <c r="D92" s="4" t="s">
        <v>143</v>
      </c>
      <c r="E92" s="16" t="s">
        <v>29</v>
      </c>
      <c r="F92" s="27">
        <v>32</v>
      </c>
      <c r="G92" s="38">
        <v>0</v>
      </c>
      <c r="H92" s="42">
        <f>ROUND(F92*G92,2)</f>
        <v>0</v>
      </c>
    </row>
    <row r="93" spans="2:10" ht="25.5">
      <c r="B93" s="16" t="s">
        <v>17</v>
      </c>
      <c r="C93" s="16" t="s">
        <v>144</v>
      </c>
      <c r="D93" s="4" t="s">
        <v>145</v>
      </c>
      <c r="E93" s="16" t="s">
        <v>29</v>
      </c>
      <c r="F93" s="27">
        <v>32</v>
      </c>
      <c r="G93" s="38">
        <v>0</v>
      </c>
      <c r="H93" s="42">
        <f>ROUND(F93*G93,2)</f>
        <v>0</v>
      </c>
    </row>
    <row r="94" spans="2:10" ht="63.75">
      <c r="B94" s="16" t="s">
        <v>21</v>
      </c>
      <c r="C94" s="16" t="s">
        <v>146</v>
      </c>
      <c r="D94" s="4" t="s">
        <v>147</v>
      </c>
      <c r="E94" s="16" t="s">
        <v>29</v>
      </c>
      <c r="F94" s="27">
        <v>14</v>
      </c>
      <c r="G94" s="38">
        <v>0</v>
      </c>
      <c r="H94" s="42">
        <f>ROUND(F94*G94,2)</f>
        <v>0</v>
      </c>
    </row>
    <row r="95" spans="2:10" ht="25.5">
      <c r="B95" s="16" t="s">
        <v>24</v>
      </c>
      <c r="C95" s="16" t="s">
        <v>144</v>
      </c>
      <c r="D95" s="4" t="s">
        <v>145</v>
      </c>
      <c r="E95" s="16" t="s">
        <v>29</v>
      </c>
      <c r="F95" s="27">
        <v>14</v>
      </c>
      <c r="G95" s="38">
        <v>0</v>
      </c>
      <c r="H95" s="42">
        <f>ROUND(F95*G95,2)</f>
        <v>0</v>
      </c>
    </row>
    <row r="96" spans="2:10" s="17" customFormat="1">
      <c r="B96" s="18"/>
      <c r="C96" s="18"/>
      <c r="D96" s="6"/>
      <c r="E96" s="18"/>
      <c r="F96" s="30"/>
      <c r="G96" s="41"/>
      <c r="H96" s="49"/>
      <c r="I96" s="49"/>
      <c r="J96" s="6"/>
    </row>
    <row r="97" spans="2:10">
      <c r="D97" s="3" t="s">
        <v>148</v>
      </c>
      <c r="G97" s="36" t="s">
        <v>158</v>
      </c>
      <c r="H97" s="45">
        <f>+SUM(H98:H102)</f>
        <v>0</v>
      </c>
      <c r="I97" s="45"/>
    </row>
    <row r="98" spans="2:10" s="17" customFormat="1">
      <c r="B98" s="18"/>
      <c r="C98" s="18"/>
      <c r="D98" s="5"/>
      <c r="E98" s="18"/>
      <c r="F98" s="30"/>
      <c r="G98" s="37"/>
      <c r="H98" s="46"/>
      <c r="I98" s="46"/>
      <c r="J98" s="6"/>
    </row>
    <row r="99" spans="2:10" ht="25.5">
      <c r="D99" s="3" t="s">
        <v>149</v>
      </c>
    </row>
    <row r="100" spans="2:10">
      <c r="B100" s="16" t="s">
        <v>10</v>
      </c>
      <c r="C100" s="16" t="s">
        <v>150</v>
      </c>
      <c r="D100" s="4" t="s">
        <v>172</v>
      </c>
      <c r="E100" s="16" t="s">
        <v>151</v>
      </c>
      <c r="F100" s="27">
        <v>10</v>
      </c>
      <c r="G100" s="38">
        <v>0</v>
      </c>
      <c r="H100" s="42">
        <f>ROUND(F100*G100,2)</f>
        <v>0</v>
      </c>
    </row>
    <row r="101" spans="2:10" ht="25.5">
      <c r="B101" s="16" t="s">
        <v>14</v>
      </c>
      <c r="C101" s="16" t="s">
        <v>152</v>
      </c>
      <c r="D101" s="63" t="s">
        <v>171</v>
      </c>
      <c r="E101" s="16" t="s">
        <v>19</v>
      </c>
      <c r="F101" s="27">
        <v>1</v>
      </c>
      <c r="G101" s="38">
        <v>0</v>
      </c>
      <c r="H101" s="42">
        <f>ROUND(F101*G101,2)</f>
        <v>0</v>
      </c>
    </row>
    <row r="103" spans="2:10" ht="17.45" customHeight="1">
      <c r="D103" s="58" t="str">
        <f>D9</f>
        <v>1 PREDDELA</v>
      </c>
      <c r="E103" s="59">
        <f>H9</f>
        <v>0</v>
      </c>
    </row>
    <row r="104" spans="2:10" ht="17.45" customHeight="1">
      <c r="D104" s="58" t="str">
        <f>D30</f>
        <v>2 ZEMELJSKA DELA</v>
      </c>
      <c r="E104" s="59">
        <f>H30</f>
        <v>0</v>
      </c>
    </row>
    <row r="105" spans="2:10" ht="17.45" customHeight="1">
      <c r="D105" s="58" t="str">
        <f>D48</f>
        <v>3 VOZIŠČNE KONSTRUKCIJE</v>
      </c>
      <c r="E105" s="59">
        <f>H48</f>
        <v>0</v>
      </c>
    </row>
    <row r="106" spans="2:10" ht="17.45" customHeight="1">
      <c r="D106" s="58" t="str">
        <f>D67</f>
        <v>4 ODVODNJAVANJE</v>
      </c>
      <c r="E106" s="59">
        <f>H67</f>
        <v>0</v>
      </c>
    </row>
    <row r="107" spans="2:10" ht="17.45" customHeight="1">
      <c r="D107" s="58" t="str">
        <f>D79</f>
        <v>6 OPREMA CEST</v>
      </c>
      <c r="E107" s="59">
        <f>H79</f>
        <v>0</v>
      </c>
    </row>
    <row r="108" spans="2:10" ht="17.45" customHeight="1">
      <c r="D108" s="60" t="str">
        <f>D97</f>
        <v>7 TUJE STORITVE</v>
      </c>
      <c r="E108" s="57">
        <f>H97</f>
        <v>0</v>
      </c>
    </row>
    <row r="109" spans="2:10" ht="17.45" customHeight="1" thickBot="1">
      <c r="D109" s="61" t="s">
        <v>160</v>
      </c>
      <c r="E109" s="62">
        <f>5/100*SUM(E103:E108)</f>
        <v>0</v>
      </c>
    </row>
    <row r="110" spans="2:10" ht="17.45" customHeight="1" thickBot="1">
      <c r="D110" s="64" t="s">
        <v>161</v>
      </c>
      <c r="E110" s="65">
        <f>+SUM(E103:E109)</f>
        <v>0</v>
      </c>
    </row>
    <row r="111" spans="2:10" ht="17.45" customHeight="1">
      <c r="D111" s="61"/>
      <c r="E111" s="62"/>
    </row>
    <row r="112" spans="2:10" ht="17.45" customHeight="1">
      <c r="D112" s="61"/>
      <c r="E112" s="62"/>
    </row>
    <row r="114" spans="7:7" ht="17.45" customHeight="1">
      <c r="G114" s="36"/>
    </row>
  </sheetData>
  <mergeCells count="1">
    <mergeCell ref="D5:I5"/>
  </mergeCells>
  <phoneticPr fontId="0" type="noConversion"/>
  <pageMargins left="0.59055118110236204" right="0.39370078740157499" top="0.78740157480314998" bottom="0.39370078740157499" header="0" footer="0.196850393700787"/>
  <pageSetup paperSize="9" scale="85" fitToHeight="50" orientation="landscape" r:id="rId1"/>
  <headerFooter>
    <oddHeader>&amp;CA) POPIS DEL - Razširitev pločnika</oddHeader>
    <oddFooter>&amp;CStran &amp;P od &amp;N</oddFooter>
  </headerFooter>
  <rowBreaks count="2" manualBreakCount="2">
    <brk id="29" min="1" max="9" man="1"/>
    <brk id="102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POPIS_592Ploc</vt:lpstr>
      <vt:lpstr>POPIS_592Ploc!Print_Area</vt:lpstr>
      <vt:lpstr>POPIS_592Ploc!Print_Titles</vt:lpstr>
    </vt:vector>
  </TitlesOfParts>
  <Company>pti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polajzar</cp:lastModifiedBy>
  <cp:lastPrinted>2014-03-25T08:40:46Z</cp:lastPrinted>
  <dcterms:created xsi:type="dcterms:W3CDTF">2004-11-23T09:42:44Z</dcterms:created>
  <dcterms:modified xsi:type="dcterms:W3CDTF">2014-03-25T11:35:50Z</dcterms:modified>
</cp:coreProperties>
</file>