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5200" windowHeight="11985"/>
  </bookViews>
  <sheets>
    <sheet name="Sheet1" sheetId="1" r:id="rId1"/>
  </sheets>
  <definedNames>
    <definedName name="_xlnm.Print_Area" localSheetId="0">Sheet1!$A$1:$F$79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1" i="1" l="1"/>
  <c r="F42" i="1"/>
  <c r="F43" i="1"/>
  <c r="F44" i="1"/>
  <c r="F11" i="1" l="1"/>
  <c r="F12" i="1"/>
  <c r="F13" i="1"/>
  <c r="F14" i="1"/>
  <c r="F15" i="1"/>
  <c r="F16" i="1"/>
  <c r="F17" i="1"/>
  <c r="F18" i="1"/>
  <c r="F19" i="1"/>
  <c r="F20" i="1"/>
  <c r="F21" i="1"/>
  <c r="F22" i="1"/>
  <c r="F26" i="1"/>
  <c r="F27" i="1"/>
  <c r="F29" i="1"/>
  <c r="F30" i="1"/>
  <c r="F31" i="1"/>
  <c r="F32" i="1"/>
  <c r="F38" i="1"/>
  <c r="F39" i="1"/>
  <c r="F40" i="1"/>
  <c r="F45" i="1"/>
  <c r="F46" i="1"/>
  <c r="F47" i="1"/>
  <c r="F52" i="1"/>
  <c r="F53" i="1"/>
  <c r="F54" i="1"/>
  <c r="F8" i="1"/>
  <c r="F9" i="1"/>
  <c r="F10" i="1"/>
  <c r="F7" i="1"/>
  <c r="F48" i="1" l="1"/>
  <c r="F33" i="1"/>
  <c r="F60" i="1" s="1"/>
  <c r="F55" i="1"/>
  <c r="F64" i="1" s="1"/>
  <c r="F62" i="1" l="1"/>
  <c r="E68" i="1" s="1"/>
  <c r="E70" i="1" s="1"/>
  <c r="E72" i="1" s="1"/>
  <c r="E74" i="1" s="1"/>
  <c r="E76" i="1" s="1"/>
</calcChain>
</file>

<file path=xl/sharedStrings.xml><?xml version="1.0" encoding="utf-8"?>
<sst xmlns="http://schemas.openxmlformats.org/spreadsheetml/2006/main" count="102" uniqueCount="70">
  <si>
    <t>Št.</t>
  </si>
  <si>
    <t>Opis postavke</t>
  </si>
  <si>
    <t>količina</t>
  </si>
  <si>
    <t xml:space="preserve">Pe cev PE 100 fi 32 – 16 bar izdelane po standardu SIST ISO 4427 in SIST EN 12201           </t>
  </si>
  <si>
    <t xml:space="preserve">Opozorilni trak vodovod – indikatorski  </t>
  </si>
  <si>
    <r>
      <t xml:space="preserve">Zasun DN80 ( katal. številka Nr.400) ali enakovredno Zasun z mehkim tesnenjem po DIN 3547-1, EN 1074-1, zapiralni klin s stranskinimi POM vodili. Klin v celoti proti korozijsko zaščiten in vulkaniziran. Zgornji del zaščiten s tesnilom proti umazaniji in parafinom, zgornji del ohišja  navojem za pritrditev vgradne garniture brez dodatnega fiksiranja z zatičem (do DN200). </t>
    </r>
    <r>
      <rPr>
        <b/>
        <i/>
        <sz val="12"/>
        <color theme="1"/>
        <rFont val="ScalaPro-Regular"/>
        <family val="3"/>
      </rPr>
      <t>Vreteno</t>
    </r>
    <r>
      <rPr>
        <i/>
        <sz val="12"/>
        <color theme="1"/>
        <rFont val="ScalaPro-Regular"/>
        <family val="3"/>
      </rPr>
      <t xml:space="preserve">: hladno valjani navoji, tesnjeno z tesnilom in O-ringi, zamenjava pod tlakom (do DN200), dvojno uležajeno od DN250 po DVGW GW336, ležaji so nameščeni med ''POM'' podložke, kar omogoča nemoteno vodenje, ležaji vretena so zaščiteni pred vdorom vode in umazanije, preizkušeno po OVGW in DVGW standardu </t>
    </r>
    <r>
      <rPr>
        <b/>
        <i/>
        <sz val="12"/>
        <color theme="1"/>
        <rFont val="ScalaPro-Regular"/>
        <family val="3"/>
      </rPr>
      <t>Nastavek ključa:</t>
    </r>
    <r>
      <rPr>
        <i/>
        <sz val="12"/>
        <color theme="1"/>
        <rFont val="ScalaPro-Regular"/>
        <family val="3"/>
      </rPr>
      <t xml:space="preserve"> po VP325. </t>
    </r>
    <r>
      <rPr>
        <b/>
        <i/>
        <sz val="12"/>
        <color theme="1"/>
        <rFont val="ScalaPro-Regular"/>
        <family val="3"/>
      </rPr>
      <t xml:space="preserve">Material: </t>
    </r>
    <r>
      <rPr>
        <i/>
        <sz val="12"/>
        <color theme="1"/>
        <rFont val="ScalaPro-Regular"/>
        <family val="3"/>
      </rPr>
      <t xml:space="preserve">iz GJS-400 (GGG-40), visoko kvalitetna proti korozijska EP prašna epoxy (EWS) zaščita zunaj in znotraj po DIN 3476 (P) in DIN 30677-2 (debelina zaščite&gt;250 µm, nična poroznost pri 3000 V, oprijem &gt;12 N/mm²  po izpostavljenosti vroči vodi). </t>
    </r>
    <r>
      <rPr>
        <b/>
        <i/>
        <sz val="12"/>
        <color theme="1"/>
        <rFont val="ScalaPro-Regular"/>
        <family val="3"/>
      </rPr>
      <t>Klin:</t>
    </r>
    <r>
      <rPr>
        <i/>
        <sz val="12"/>
        <color theme="1"/>
        <rFont val="ScalaPro-Regular"/>
        <family val="3"/>
      </rPr>
      <t xml:space="preserve"> GSJ-400, EPDM zunaj in znotraj po DVGW W270 </t>
    </r>
    <r>
      <rPr>
        <b/>
        <i/>
        <sz val="12"/>
        <color theme="1"/>
        <rFont val="ScalaPro-Regular"/>
        <family val="3"/>
      </rPr>
      <t>Priključki:</t>
    </r>
    <r>
      <rPr>
        <i/>
        <sz val="12"/>
        <color theme="1"/>
        <rFont val="ScalaPro-Regular"/>
        <family val="3"/>
      </rPr>
      <t xml:space="preserve"> obojestranska standardna prirobnica (po DIN2501, EN 1092-2) </t>
    </r>
    <r>
      <rPr>
        <b/>
        <i/>
        <sz val="12"/>
        <color theme="1"/>
        <rFont val="ScalaPro-Regular"/>
        <family val="3"/>
      </rPr>
      <t>Max. Delovni tlak</t>
    </r>
    <r>
      <rPr>
        <i/>
        <sz val="12"/>
        <color theme="1"/>
        <rFont val="ScalaPro-Regular"/>
        <family val="3"/>
      </rPr>
      <t xml:space="preserve">: 16 bar </t>
    </r>
    <r>
      <rPr>
        <b/>
        <i/>
        <sz val="12"/>
        <color theme="1"/>
        <rFont val="ScalaPro-Regular"/>
        <family val="3"/>
      </rPr>
      <t>Medij</t>
    </r>
    <r>
      <rPr>
        <i/>
        <sz val="12"/>
        <color theme="1"/>
        <rFont val="ScalaPro-Regular"/>
        <family val="3"/>
      </rPr>
      <t xml:space="preserve">: pitna voda  </t>
    </r>
    <r>
      <rPr>
        <b/>
        <i/>
        <sz val="12"/>
        <color theme="1"/>
        <rFont val="ScalaPro-Regular"/>
        <family val="3"/>
      </rPr>
      <t>Certifikat</t>
    </r>
    <r>
      <rPr>
        <i/>
        <sz val="12"/>
        <color theme="1"/>
        <rFont val="ScalaPro-Regular"/>
        <family val="3"/>
      </rPr>
      <t>: DVGW (NW-6204BL0390)</t>
    </r>
    <r>
      <rPr>
        <b/>
        <i/>
        <sz val="12"/>
        <color theme="1"/>
        <rFont val="ScalaPro-Regular"/>
        <family val="3"/>
      </rPr>
      <t xml:space="preserve">  </t>
    </r>
    <r>
      <rPr>
        <i/>
        <sz val="12"/>
        <color theme="1"/>
        <rFont val="ScalaPro-Regular"/>
        <family val="3"/>
      </rPr>
      <t xml:space="preserve"> </t>
    </r>
  </si>
  <si>
    <t xml:space="preserve">Vgradna garnitura ( katal. številka Nr.950) ali enakovredno.Vgradna garnitura z teleskopsko nastavitvijo vgradne višine na podlagi globine cevi, pritrjevanje na zasun z duktilnim navojnim nastavkom brez dodatnih zatičev in vijakov.  Material: Zaščitna cev: PE varovana proti izvleku, Navojni nastavek: GJS400-epoxy prašnato zaščiten Notranja cev: pocinkana, kvalitete št.37Nastavek za vreteno zasuna: GJS400-epoxy prašnato zaščiten Nastavek ključa: pocinkano, kvalitete št.37Dodatki: podložna plošča, cestna kapa Dimenzije:  DN80   </t>
  </si>
  <si>
    <r>
      <t xml:space="preserve">Cestna kapa ( katal. številka Nr.180) ali enakovrednoCestna kapa po DIN 4057 z nehrupnim konusnim pokrovom </t>
    </r>
    <r>
      <rPr>
        <b/>
        <i/>
        <sz val="12"/>
        <color theme="1"/>
        <rFont val="ScalaPro-Regular"/>
        <family val="3"/>
      </rPr>
      <t>Material</t>
    </r>
    <r>
      <rPr>
        <i/>
        <sz val="12"/>
        <color theme="1"/>
        <rFont val="ScalaPro-Regular"/>
        <family val="3"/>
      </rPr>
      <t xml:space="preserve">: GJL250 (GG25), ohišje bitumensko zaščiteno, protikorozijsko epoxy zaščiten pokrov      </t>
    </r>
  </si>
  <si>
    <t xml:space="preserve">Betonski okvir  pri cestni kapi   </t>
  </si>
  <si>
    <t xml:space="preserve">Opozorilni drog  fi 32 dolžine 1,5m  </t>
  </si>
  <si>
    <t xml:space="preserve">Vrtljivo koleno 34/fi32 ( katal. številka Nr.6465) ali enakovredno Fiting po DIN 8076-1, vtični fiting na eni strani za povezavo na PE cev brez ojačitvenega obroča, z vgrajenim obročem za zadrževanje. Na drugi strani ZAK vtični konec z rotacijsko enoto za nastavitev samega kolena; vtični konec z ZAK zatiči in O-ring tesnilom z dvema O-ringoma, za absolutno protikorozijsko zaščito bajonetnega spoja z primernim ZAK zasunom ali fitingom. Material: GJS-400 (GGG-40), visoko kvalitetna proti korozijska zaščita z obojestransko epoxy prašnato zaščito po DIN 3476 (P) in DIN 30677-2 (debelina zaščite&gt;250 µm, nična poroznost pri 3000 V, oprijem notranji in zunanji&gt;12 N/mm² po izpostavljenosti vroči vodi), Notranji zaščitni obroč iz POM-a, O-ring: EPDM-guma po KTW Medij: pitna in odpadna voda Max.delovni tlak: 16 bar  Certifikat: DVGW(DW6606-BN0040)  </t>
  </si>
  <si>
    <t xml:space="preserve">Montaža in polaganje cevi   </t>
  </si>
  <si>
    <t>Gradbena dela</t>
  </si>
  <si>
    <t xml:space="preserve">Ročni odkop komunalnih vodov    </t>
  </si>
  <si>
    <t>Označitev komunalnih vodov na celotni trasi</t>
  </si>
  <si>
    <t xml:space="preserve">Strojni izkop in zasip jarka globine 1 m, ter širine 0.4 m, </t>
  </si>
  <si>
    <t>Ročni izkop in zasip jarka globine 1 m, ter širine 0.4 m</t>
  </si>
  <si>
    <t>Ročna izvedba posteljice, ter obsip cevi v dolžini 240 m z gramozom 0-4</t>
  </si>
  <si>
    <t>Ureditev terena v prvotno stanje, ter zatravite</t>
  </si>
  <si>
    <t>Strojna dela</t>
  </si>
  <si>
    <t>Ostala dela</t>
  </si>
  <si>
    <t>Geodetski posnetek, (podatki morejo biti v dwg. formatu ter elaborat za zbirni kataster gospodarskih javnih infrastrukture)</t>
  </si>
  <si>
    <t>Tlačni preizkus cevovoda</t>
  </si>
  <si>
    <r>
      <rPr>
        <i/>
        <sz val="7"/>
        <color theme="1"/>
        <rFont val="Times New Roman"/>
        <family val="1"/>
        <charset val="238"/>
      </rPr>
      <t xml:space="preserve"> </t>
    </r>
    <r>
      <rPr>
        <i/>
        <sz val="12"/>
        <color theme="1"/>
        <rFont val="ScalaPro-Regular"/>
        <family val="3"/>
      </rPr>
      <t>Izpiranje in dezinfekcija cevovoda, vzorčenje</t>
    </r>
  </si>
  <si>
    <t xml:space="preserve">Vgradna garnitura ( katal. številka Nr.960H) ali enakovredno. Vgradna garnitura z teleskopsko nastavitvijo vgradne višine na podlagi globine cevi, pritrjevanje na zasun z duktilnim navojnim nastavkom brez dodatnih zatičev in vijakov.  Material zaščitna cev: PE varovana proti izvleku, Navojni nastavek: GJS400-epoxy prašnato zaščiten Notranja cev: pocinkana, kvalitete št.37 Nastavek za vreteno zasuna: GJS400-epoxy prašnato zaščiten; 12,3mm Nastavek ključa: pocinkano, kvalitete št.37  </t>
  </si>
  <si>
    <t>enota</t>
  </si>
  <si>
    <t>m</t>
  </si>
  <si>
    <t>cena/enoto</t>
  </si>
  <si>
    <t>SKUPAJ</t>
  </si>
  <si>
    <t>kos</t>
  </si>
  <si>
    <t>ocena</t>
  </si>
  <si>
    <r>
      <t>1.</t>
    </r>
    <r>
      <rPr>
        <i/>
        <sz val="7"/>
        <color theme="1"/>
        <rFont val="Times New Roman"/>
        <family val="1"/>
        <charset val="238"/>
      </rPr>
      <t xml:space="preserve">        </t>
    </r>
    <r>
      <rPr>
        <i/>
        <sz val="12"/>
        <color theme="1"/>
        <rFont val="ScalaPro-Regular"/>
        <family val="3"/>
      </rPr>
      <t>Drobni montažni material (tesnila, vijaki matice, spojke…) (ocena za vse sklope)</t>
    </r>
  </si>
  <si>
    <t>ur</t>
  </si>
  <si>
    <t>SKUPAJ S POPUSTOM brez DDV</t>
  </si>
  <si>
    <t>SKUPAJ z DDV</t>
  </si>
  <si>
    <t>- popust</t>
  </si>
  <si>
    <t xml:space="preserve">DDV       </t>
  </si>
  <si>
    <t>SKUPAJ GRADBENA DELA</t>
  </si>
  <si>
    <t>SKUPAJ OSTALA DELA</t>
  </si>
  <si>
    <t>SKUPAJ STROJNA DELA</t>
  </si>
  <si>
    <t>SKUPNA REKAPITULACIJA</t>
  </si>
  <si>
    <t>A</t>
  </si>
  <si>
    <t>B</t>
  </si>
  <si>
    <t>C</t>
  </si>
  <si>
    <t>STROJNA DELA</t>
  </si>
  <si>
    <t>GRADBENA DELA</t>
  </si>
  <si>
    <t>OSTALA DELA</t>
  </si>
  <si>
    <t>SKUPAJ (A+B+C) brez DDV:</t>
  </si>
  <si>
    <t xml:space="preserve">Pe cev PE 100 fi 110 – 16 bar  izdelane po standardu SIST ISO 4427 in SIST EN 12201         </t>
  </si>
  <si>
    <t xml:space="preserve">Pe cev PE 100 fi 75 – 16 bar  oplaščena, izdelane po standardu SIST ISO 4427 in SIST EN 12201          </t>
  </si>
  <si>
    <t>Spojka enojna SYS2000 (katal. Številka Nr.7609) ali enakovredno Protiizvlečna zaščitna spojka za PE/PVC cevi (DIN 8074/8075, DIN 8061/8062), obroč proti izvleku iz MS 58 ali RG7. Z specialnim profilom, ki ne poskakuje površilne cevi.  Ustnato tesnilo je integrirano v ohišje. Vijaki za pritrditev so iz nerjavečega jekla. A2 navoji so zaščiteni z plastiko.Protiizvlečna po DIN 8076-1-3.Material:Zaščita iz GJS-400 (GGG-40), visoko kvalitetna proti korozijska EP prašna epoxy (EWS) zaščita zunaj in znotraj po DIN 3476 (P) in DIN 30677-2 (debelina zaščite&gt;250 µm, nična poroznost pri 3000 V, oprijem &gt;12 N/mm²  po izpostavljenosti vroči vodi). Tesnila: EPDM    Obroč proti izvleku:  MS58 ali RG7Ohišje: GJS400Pritisk:  PN16 Medij: pitna voda Dimenzije: DN65  / po EN1092-2      DN 65/75</t>
  </si>
  <si>
    <t xml:space="preserve">Spojka enojna SYS2000 (katal. Številka Nr.7609) ali enakovredno Protiizvlečna zaščitna spojka za PE/PVC cevi (DIN 8074/8075, DIN 8061/8062), obroč proti izvleku iz MS 58 ali RG7. Z specialnim profilom, ki ne poskakuje površilne cevi.  Ustnato tesnilo je integrirano v ohišje. Vijaki za pritrditev so iz nerjavečega jekla. A2 navoji so zaščiteni z plastiko.Protiizvlečna po DIN 8076-1-3.Material:Zaščita iz GJS-400 (GGG-40), visoko kvalitetna proti korozijska EP prašna epoxy (EWS) zaščita zunaj in znotraj po DIN 3476 (P) in DIN 30677-2 (debelina zaščite&gt;250 µm, nična poroznost pri 3000 V, oprijem &gt;12 N/mm²  po izpostavljenosti vroči vodi). Tesnila: EPDM    Obroč proti izvleku:  MS58 ali RG7Ohišje: GJS400Pritisk:  PN16 Medij: pitna voda Dimenzije: DN100  / po EN1092-2         DN 100/110   </t>
  </si>
  <si>
    <r>
      <t xml:space="preserve">Zasun DN100 ( katal. številka Nr.400) ali enakovredno Zasun z mehkim tesnenjem po DIN 3547-1, EN 1074-1, zapiralni klin s stranskinimi POM vodili. Klin v celoti proti korozijsko zaščiten in vulkaniziran. Zgornji del zaščiten s tesnilom proti umazaniji in parafinom, zgornji del ohišja  navojem za pritrditev vgradne garniture brez dodatnega fiksiranja z zatičem (do DN200). </t>
    </r>
    <r>
      <rPr>
        <b/>
        <i/>
        <sz val="12"/>
        <color theme="1"/>
        <rFont val="ScalaPro-Regular"/>
        <family val="3"/>
      </rPr>
      <t>Vreteno</t>
    </r>
    <r>
      <rPr>
        <i/>
        <sz val="12"/>
        <color theme="1"/>
        <rFont val="ScalaPro-Regular"/>
        <family val="3"/>
      </rPr>
      <t xml:space="preserve">: hladno valjani navoji, tesnjeno z tesnilom in O-ringi, zamenjava pod tlakom (do DN200), dvojno uležajeno od DN250 po DVGW GW336, ležaji so nameščeni med ''POM'' podložke, kar omogoča nemoteno vodenje, ležaji vretena so zaščiteni pred vdorom vode in umazanije, preizkušeno po OVGW in DVGW standardu </t>
    </r>
    <r>
      <rPr>
        <b/>
        <i/>
        <sz val="12"/>
        <color theme="1"/>
        <rFont val="ScalaPro-Regular"/>
        <family val="3"/>
      </rPr>
      <t>Nastavek ključa:</t>
    </r>
    <r>
      <rPr>
        <i/>
        <sz val="12"/>
        <color theme="1"/>
        <rFont val="ScalaPro-Regular"/>
        <family val="3"/>
      </rPr>
      <t xml:space="preserve"> po VP325. </t>
    </r>
    <r>
      <rPr>
        <b/>
        <i/>
        <sz val="12"/>
        <color theme="1"/>
        <rFont val="ScalaPro-Regular"/>
        <family val="3"/>
      </rPr>
      <t xml:space="preserve">Material: </t>
    </r>
    <r>
      <rPr>
        <i/>
        <sz val="12"/>
        <color theme="1"/>
        <rFont val="ScalaPro-Regular"/>
        <family val="3"/>
      </rPr>
      <t xml:space="preserve">iz GJS-400 (GGG-40), visoko kvalitetna proti korozijska EP prašna epoxy (EWS) zaščita zunaj in znotraj po DIN 3476 (P) in DIN 30677-2 (debelina zaščite&gt;250 µm, nična poroznost pri 3000 V, oprijem &gt;12 N/mm²  po izpostavljenosti vroči vodi). </t>
    </r>
    <r>
      <rPr>
        <b/>
        <i/>
        <sz val="12"/>
        <color theme="1"/>
        <rFont val="ScalaPro-Regular"/>
        <family val="3"/>
      </rPr>
      <t>Klin:</t>
    </r>
    <r>
      <rPr>
        <i/>
        <sz val="12"/>
        <color theme="1"/>
        <rFont val="ScalaPro-Regular"/>
        <family val="3"/>
      </rPr>
      <t xml:space="preserve"> GSJ-400, EPDM zunaj in znotraj po DVGW W270 </t>
    </r>
    <r>
      <rPr>
        <b/>
        <i/>
        <sz val="12"/>
        <color theme="1"/>
        <rFont val="ScalaPro-Regular"/>
        <family val="3"/>
      </rPr>
      <t>Priključki:</t>
    </r>
    <r>
      <rPr>
        <i/>
        <sz val="12"/>
        <color theme="1"/>
        <rFont val="ScalaPro-Regular"/>
        <family val="3"/>
      </rPr>
      <t xml:space="preserve"> obojestranska standardna prirobnica (po DIN2501, EN 1092-2) </t>
    </r>
    <r>
      <rPr>
        <b/>
        <i/>
        <sz val="12"/>
        <color theme="1"/>
        <rFont val="ScalaPro-Regular"/>
        <family val="3"/>
      </rPr>
      <t>Max. Delovni tlak</t>
    </r>
    <r>
      <rPr>
        <i/>
        <sz val="12"/>
        <color theme="1"/>
        <rFont val="ScalaPro-Regular"/>
        <family val="3"/>
      </rPr>
      <t xml:space="preserve">: 16 bar </t>
    </r>
    <r>
      <rPr>
        <b/>
        <i/>
        <sz val="12"/>
        <color theme="1"/>
        <rFont val="ScalaPro-Regular"/>
        <family val="3"/>
      </rPr>
      <t>Medij</t>
    </r>
    <r>
      <rPr>
        <i/>
        <sz val="12"/>
        <color theme="1"/>
        <rFont val="ScalaPro-Regular"/>
        <family val="3"/>
      </rPr>
      <t xml:space="preserve">: pitna voda  </t>
    </r>
    <r>
      <rPr>
        <b/>
        <i/>
        <sz val="12"/>
        <color theme="1"/>
        <rFont val="ScalaPro-Regular"/>
        <family val="3"/>
      </rPr>
      <t>Certifikat</t>
    </r>
    <r>
      <rPr>
        <i/>
        <sz val="12"/>
        <color theme="1"/>
        <rFont val="ScalaPro-Regular"/>
        <family val="3"/>
      </rPr>
      <t xml:space="preserve">: DVGW (NW-6204BL0390) </t>
    </r>
    <r>
      <rPr>
        <b/>
        <i/>
        <sz val="12"/>
        <color theme="1"/>
        <rFont val="ScalaPro-Regular"/>
        <family val="3"/>
      </rPr>
      <t xml:space="preserve">    </t>
    </r>
  </si>
  <si>
    <t xml:space="preserve">Vgradna garnitura ( katal. številka Nr.950) ali enakovredno.Vgradna garnitura z teleskopsko nastavitvijo vgradne višine na podlagi globine cevi, pritrjevanje na zasun z duktilnim navojnim nastavkom brez dodatnih zatičev in vijakov.  Material: Zaščitna cev: PE varovana proti izvleku, Navojni nastavek: GJS400-epoxy prašnato zaščiten Notranja cev: pocinkana, kvalitete št.37Nastavek za vreteno zasuna: GJS400-epoxy prašnato zaščiten Nastavek ključa: pocinkano, kvalitete št.37Dodatki: podložna plošča, cestna kapa Dimenzije:  DN100   </t>
  </si>
  <si>
    <t xml:space="preserve">Navrtni zasun 34/fi32 ( katal. številka Nr.236) ali enakovredno Zasun z vertikalnim ZAK izhodom, z notranjim bajonetnim zaklepom in popolno proti-korozijsko zaščito. Zapiranje preko zaporne plošče iz nerjavečega jekla in excentričnega diska, ki omogoča preobremenitve in poškodbe pri zapiranju. Zaporna plošča v odprtem položaju omogoča neoviran poln pretok vode. Pritrjevanje polovic oklepa po DIN3543-2, oklep je tesnjen z gumijasto oblogo, z več kocentričnim O-ring profilom okoli navrtalne površine. Material: GJS-400, protikorozijska epoxy prašna zaščita zunaj in znotraj v skladu z DIN 3476 (P) in DIN 30677-2 (debelina zaščite &gt;250 µm, nična poroznost pri 3 kV, oprijem po izpostavljenosti vroči vodi min. 12 N/mm², dokazilo o primernosti za pitno vodo, nadzor s strani zunanje neodvisne pooblaščene institucije) Vreteno, pogon zaporne plošče, zaporna plošča: iz hladnovaljanega nerjavečega jekla.Medij: pitna voda Max. delovni pritisk: 16 barVertikalni izhod: ZAK 34 Zunanji premer cevi: 110mm  Max. premer izvrtine: 25 mm / 36mm Certifikat: DWGV (DW-6606BN0040)     </t>
  </si>
  <si>
    <r>
      <t xml:space="preserve">Navrtni zasun 34/fi32 ( katal. številka Nr.236) ali enakovredno Zasun z vertikalnim ZAK izhodom, z notranjim bajonetnim zaklepom in popolno proti-korozijsko zaščito. Zapiranje preko zaporne plošče iz nerjavečega jekla in excentričnega diska, ki omogoča preobremenitve in poškodbe pri zapiranju. Zaporna plošča v odprtem položaju omogoča neoviran poln pretok vode. Pritrjevanje polovic oklepa po DIN3543-2, oklep je tesnjen z gumijasto oblogo, z več kocentričnim O-ring profilom okoli navrtalne površine. Material: GJS-400, protikorozijska epoxy prašna zaščita zunaj in znotraj v skladu z DIN 3476 (P) in DIN 30677-2 (debelina zaščite &gt;250 µm, nična poroznost pri 3 kV, oprijem po izpostavljenosti vroči vodi min. 12 N/mm², dokazilo o primernosti za pitno vodo, nadzor s strani zunanje neodvisne pooblaščene institucije) Vreteno, pogon zaporne plošče, zaporna plošča: iz hladnovaljanega nerjavečega jekla.Medij: pitna voda Max. delovni pritisk: 16 barVertikalni izhod: ZAK 34 Zunanji premer cevi: </t>
    </r>
    <r>
      <rPr>
        <b/>
        <i/>
        <u/>
        <sz val="12"/>
        <color theme="1"/>
        <rFont val="ScalaPro-Regular"/>
        <family val="3"/>
      </rPr>
      <t>75mm</t>
    </r>
    <r>
      <rPr>
        <i/>
        <sz val="12"/>
        <color theme="1"/>
        <rFont val="ScalaPro-Regular"/>
        <family val="3"/>
      </rPr>
      <t xml:space="preserve">  Max. premer izvrtine: 25 mm / 36mm Certifikat: DWGV (DW-6606BN0040)     </t>
    </r>
  </si>
  <si>
    <r>
      <t xml:space="preserve">Navrtni zasun 46/fi50 ( katal. številka Nr.236) ali enakovredno Zasun z vertikalnim ZAK izhodom, z notranjim bajonetnim zaklepom in popolno proti-korozijsko zaščito. Zapiranje preko zaporne plošče iz nerjavečega jekla in excentričnega diska, ki omogoča preobremenitve in poškodbe pri zapiranju. Zaporna plošča v odprtem položaju omogoča neoviran poln pretok vode. Pritrjevanje polovic oklepa po DIN3543-2, oklep je tesnjen z gumijasto oblogo, z več kocentričnim O-ring profilom okoli navrtalne površine. Material: GJS-400, protikorozijska epoxy prašna zaščita zunaj in znotraj v skladu z DIN 3476 (P) in DIN 30677-2 (debelina zaščite &gt;250 µm, nična poroznost pri 3 kV, oprijem po izpostavljenosti vroči vodi min. 12 N/mm², dokazilo o primernosti za pitno vodo, nadzor s strani zunanje neodvisne pooblaščene institucije) Vreteno, pogon zaporne plošče, zaporna plošča: iz hladnovaljanega nerjavečega jekla.Medij: pitna voda Max. delovni pritisk: 16 barVertikalni izhod: ZAK 34 Zunanji premer cevi: </t>
    </r>
    <r>
      <rPr>
        <b/>
        <i/>
        <u/>
        <sz val="12"/>
        <color theme="1"/>
        <rFont val="ScalaPro-Regular"/>
        <family val="3"/>
      </rPr>
      <t>75mm</t>
    </r>
    <r>
      <rPr>
        <i/>
        <sz val="12"/>
        <color theme="1"/>
        <rFont val="ScalaPro-Regular"/>
        <family val="3"/>
      </rPr>
      <t xml:space="preserve">  Max. premer izvrtine: 25 mm / 36mm Certifikat: DWGV (DW-6606BN0040)     </t>
    </r>
  </si>
  <si>
    <r>
      <t xml:space="preserve">Navrtni zasun 46/fi50 ( katal. številka Nr.236) ali enakovredno Zasun z vertikalnim ZAK izhodom, z notranjim bajonetnim zaklepom in popolno proti-korozijsko zaščito. Zapiranje preko zaporne plošče iz nerjavečega jekla in excentričnega diska, ki omogoča preobremenitve in poškodbe pri zapiranju. Zaporna plošča v odprtem položaju omogoča neoviran poln pretok vode. Pritrjevanje polovic oklepa po DIN3543-2, oklep je tesnjen z gumijasto oblogo, z več kocentričnim O-ring profilom okoli navrtalne površine. Material: GJS-400, protikorozijska epoxy prašna zaščita zunaj in znotraj v skladu z DIN 3476 (P) in DIN 30677-2 (debelina zaščite &gt;250 µm, nična poroznost pri 3 kV, oprijem po izpostavljenosti vroči vodi min. 12 N/mm², dokazilo o primernosti za pitno vodo, nadzor s strani zunanje neodvisne pooblaščene institucije) Vreteno, pogon zaporne plošče, zaporna plošča: iz hladnovaljanega nerjavečega jekla.Medij: pitna voda Max. delovni pritisk: 16 barVertikalni izhod: ZAK 34 Zunanji premer cevi: </t>
    </r>
    <r>
      <rPr>
        <b/>
        <sz val="12"/>
        <color theme="1"/>
        <rFont val="ScalaPro-Regular"/>
        <family val="3"/>
      </rPr>
      <t>110</t>
    </r>
    <r>
      <rPr>
        <b/>
        <u/>
        <sz val="12"/>
        <color theme="1"/>
        <rFont val="ScalaPro-Regular"/>
        <family val="3"/>
      </rPr>
      <t>mm</t>
    </r>
    <r>
      <rPr>
        <i/>
        <sz val="12"/>
        <color theme="1"/>
        <rFont val="ScalaPro-Regular"/>
        <family val="3"/>
      </rPr>
      <t xml:space="preserve">  Max. premer izvrtine: 25 mm / 36mm Certifikat: DWGV (DW-6606BN0040)     </t>
    </r>
  </si>
  <si>
    <t xml:space="preserve">Prirobnica X DN 50 epoxy prašnato zaščito  debelina zaščite&gt;250 µm          </t>
  </si>
  <si>
    <t xml:space="preserve">LTŽ T kos DN 100/80/100  epoxy prašnato zaščito  debelina zaščite&gt;250 µm        </t>
  </si>
  <si>
    <t xml:space="preserve">LTŽ T kos DN 100/100/100  epoxy prašnato zaščito  debelina zaščite&gt;250 µm        </t>
  </si>
  <si>
    <t xml:space="preserve">LTŽ FFR kos DN65/50  epoxy prašnato zaščito  debelina zaščite&gt;250 µm  </t>
  </si>
  <si>
    <t xml:space="preserve">LTŽ FFR kos DN100/75  epoxy prašnato zaščito  debelina zaščite&gt;250 µm  </t>
  </si>
  <si>
    <t>Vlečenje cevi fi 75 v dolžini 140m, z vsemi potrebnimi gradbenimi deli</t>
  </si>
  <si>
    <t xml:space="preserve">Dvostransko rezanje asfalta v dolžini </t>
  </si>
  <si>
    <t xml:space="preserve">Vgradnja tampona v območju prekopa cest </t>
  </si>
  <si>
    <t>m3</t>
  </si>
  <si>
    <t xml:space="preserve">Priprava in asfaltiranje dvoslojno 5 +3  </t>
  </si>
  <si>
    <t>m2</t>
  </si>
  <si>
    <t>Popis del pri obnovi vodovoda v Sp. Rečici mimo Tim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</si>
</sst>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
    <numFmt numFmtId="165" formatCode="#,##0.00\ [$EUR]"/>
  </numFmts>
  <fonts count="14">
    <font>
      <sz val="11"/>
      <color theme="1"/>
      <name val="Calibri"/>
      <family val="2"/>
      <charset val="238"/>
      <scheme val="minor"/>
    </font>
    <font>
      <i/>
      <sz val="12"/>
      <color theme="1"/>
      <name val="ScalaPro-Regular"/>
      <family val="3"/>
    </font>
    <font>
      <i/>
      <sz val="7"/>
      <color theme="1"/>
      <name val="Times New Roman"/>
      <family val="1"/>
      <charset val="238"/>
    </font>
    <font>
      <b/>
      <i/>
      <sz val="12"/>
      <color theme="1"/>
      <name val="ScalaPro-Regular"/>
      <family val="3"/>
    </font>
    <font>
      <b/>
      <sz val="14"/>
      <color theme="1"/>
      <name val="Calibri"/>
      <family val="2"/>
      <charset val="238"/>
      <scheme val="minor"/>
    </font>
    <font>
      <b/>
      <sz val="11"/>
      <color theme="1"/>
      <name val="Calibri"/>
      <family val="2"/>
      <charset val="238"/>
      <scheme val="minor"/>
    </font>
    <font>
      <b/>
      <sz val="12"/>
      <name val="Arial Narrow"/>
      <family val="2"/>
      <charset val="238"/>
    </font>
    <font>
      <sz val="12"/>
      <name val="Arial Narrow"/>
      <family val="2"/>
      <charset val="238"/>
    </font>
    <font>
      <b/>
      <sz val="12"/>
      <color theme="1"/>
      <name val="ScalaPro-Regular"/>
      <family val="3"/>
    </font>
    <font>
      <sz val="12"/>
      <color theme="1"/>
      <name val="ScalaPro-Regular"/>
      <family val="3"/>
    </font>
    <font>
      <b/>
      <i/>
      <u/>
      <sz val="12"/>
      <color theme="1"/>
      <name val="ScalaPro-Regular"/>
      <family val="3"/>
    </font>
    <font>
      <b/>
      <u/>
      <sz val="12"/>
      <color theme="1"/>
      <name val="ScalaPro-Regular"/>
      <family val="3"/>
    </font>
    <font>
      <i/>
      <sz val="11"/>
      <color theme="1"/>
      <name val="Times New Roman"/>
      <family val="1"/>
      <charset val="238"/>
    </font>
    <font>
      <b/>
      <sz val="18"/>
      <color theme="1"/>
      <name val="Calibri"/>
      <family val="2"/>
      <charset val="238"/>
      <scheme val="minor"/>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60">
    <xf numFmtId="0" fontId="0" fillId="0" borderId="0" xfId="0"/>
    <xf numFmtId="0" fontId="0" fillId="0" borderId="1" xfId="0" applyBorder="1"/>
    <xf numFmtId="0" fontId="1" fillId="0" borderId="1" xfId="0" applyFont="1" applyBorder="1" applyAlignment="1">
      <alignment wrapText="1"/>
    </xf>
    <xf numFmtId="0" fontId="1" fillId="0" borderId="1" xfId="0" applyFont="1" applyBorder="1"/>
    <xf numFmtId="0" fontId="4" fillId="0" borderId="0" xfId="0" applyFont="1"/>
    <xf numFmtId="0" fontId="1" fillId="0" borderId="3" xfId="0" applyFont="1" applyBorder="1" applyAlignment="1">
      <alignment wrapText="1"/>
    </xf>
    <xf numFmtId="0" fontId="0" fillId="0" borderId="0" xfId="0" applyAlignment="1">
      <alignment horizontal="center"/>
    </xf>
    <xf numFmtId="0" fontId="0" fillId="0" borderId="1" xfId="0" applyBorder="1" applyAlignment="1">
      <alignment horizontal="center"/>
    </xf>
    <xf numFmtId="0" fontId="0" fillId="0" borderId="0" xfId="0" applyFill="1" applyBorder="1" applyAlignment="1">
      <alignment horizontal="center"/>
    </xf>
    <xf numFmtId="2" fontId="0" fillId="0" borderId="0" xfId="0" applyNumberFormat="1" applyAlignment="1">
      <alignment horizontal="center"/>
    </xf>
    <xf numFmtId="0" fontId="0" fillId="0" borderId="0" xfId="0" applyBorder="1" applyAlignment="1">
      <alignment horizontal="center"/>
    </xf>
    <xf numFmtId="0" fontId="0" fillId="0" borderId="0" xfId="0" applyFill="1" applyBorder="1" applyAlignment="1">
      <alignment horizontal="center" wrapText="1"/>
    </xf>
    <xf numFmtId="0" fontId="1" fillId="0" borderId="2" xfId="0" applyFont="1" applyBorder="1" applyAlignment="1">
      <alignment wrapText="1"/>
    </xf>
    <xf numFmtId="49" fontId="1" fillId="0" borderId="1" xfId="0" applyNumberFormat="1" applyFont="1" applyBorder="1" applyAlignment="1">
      <alignment wrapText="1"/>
    </xf>
    <xf numFmtId="0" fontId="0" fillId="0" borderId="1" xfId="0" applyBorder="1" applyAlignment="1">
      <alignment vertical="top"/>
    </xf>
    <xf numFmtId="0" fontId="6" fillId="0" borderId="0" xfId="0" applyFont="1" applyProtection="1"/>
    <xf numFmtId="0" fontId="6" fillId="0" borderId="6" xfId="0" applyFont="1" applyBorder="1" applyAlignment="1" applyProtection="1">
      <alignment horizontal="left"/>
    </xf>
    <xf numFmtId="0" fontId="6" fillId="0" borderId="7" xfId="0" applyFont="1" applyBorder="1"/>
    <xf numFmtId="0" fontId="6" fillId="0" borderId="0" xfId="0" applyFont="1" applyBorder="1" applyAlignment="1" applyProtection="1">
      <alignment horizontal="left"/>
    </xf>
    <xf numFmtId="0" fontId="6" fillId="0" borderId="0" xfId="0" applyFont="1" applyBorder="1"/>
    <xf numFmtId="0" fontId="6" fillId="0" borderId="7" xfId="0" applyFont="1" applyBorder="1" applyAlignment="1" applyProtection="1">
      <alignment horizontal="right"/>
    </xf>
    <xf numFmtId="164" fontId="6" fillId="0" borderId="0" xfId="0" applyNumberFormat="1" applyFont="1" applyBorder="1" applyAlignment="1" applyProtection="1">
      <alignment horizontal="right"/>
    </xf>
    <xf numFmtId="0" fontId="6" fillId="0" borderId="0" xfId="0" applyFont="1" applyBorder="1" applyAlignment="1" applyProtection="1">
      <alignment horizontal="right"/>
    </xf>
    <xf numFmtId="49" fontId="6" fillId="0" borderId="6" xfId="0" applyNumberFormat="1" applyFont="1" applyBorder="1"/>
    <xf numFmtId="0" fontId="6" fillId="0" borderId="8" xfId="0" applyFont="1" applyBorder="1" applyAlignment="1">
      <alignment horizontal="left"/>
    </xf>
    <xf numFmtId="0" fontId="7" fillId="0" borderId="0" xfId="0" applyFont="1"/>
    <xf numFmtId="0" fontId="7" fillId="0" borderId="7" xfId="0" applyFont="1" applyBorder="1" applyAlignment="1">
      <alignment horizontal="right"/>
    </xf>
    <xf numFmtId="164" fontId="0" fillId="0" borderId="0" xfId="0" applyNumberFormat="1" applyBorder="1"/>
    <xf numFmtId="0" fontId="6" fillId="0" borderId="6" xfId="0" applyFont="1" applyBorder="1"/>
    <xf numFmtId="0" fontId="7" fillId="0" borderId="7" xfId="0" applyFont="1" applyBorder="1"/>
    <xf numFmtId="0" fontId="6" fillId="0" borderId="7" xfId="0" applyFont="1" applyBorder="1" applyAlignment="1">
      <alignment horizontal="right"/>
    </xf>
    <xf numFmtId="0" fontId="6" fillId="0" borderId="0" xfId="0" applyFont="1"/>
    <xf numFmtId="0" fontId="6" fillId="0" borderId="7" xfId="0" applyFont="1" applyBorder="1" applyAlignment="1">
      <alignment horizontal="left"/>
    </xf>
    <xf numFmtId="10" fontId="6" fillId="2" borderId="7" xfId="0" applyNumberFormat="1" applyFont="1" applyFill="1" applyBorder="1" applyAlignment="1">
      <alignment horizontal="center"/>
    </xf>
    <xf numFmtId="10" fontId="6" fillId="0" borderId="7" xfId="0" applyNumberFormat="1" applyFont="1" applyBorder="1" applyAlignment="1">
      <alignment horizontal="center"/>
    </xf>
    <xf numFmtId="2" fontId="0" fillId="3" borderId="0" xfId="0" applyNumberFormat="1" applyFill="1" applyAlignment="1">
      <alignment horizontal="center"/>
    </xf>
    <xf numFmtId="49" fontId="8" fillId="0" borderId="0" xfId="0" applyNumberFormat="1" applyFont="1" applyFill="1" applyBorder="1" applyAlignment="1">
      <alignment wrapText="1"/>
    </xf>
    <xf numFmtId="0" fontId="0" fillId="0" borderId="0" xfId="0" applyBorder="1"/>
    <xf numFmtId="49" fontId="9" fillId="0" borderId="0" xfId="0" applyNumberFormat="1" applyFont="1" applyFill="1" applyBorder="1" applyAlignment="1">
      <alignment wrapText="1"/>
    </xf>
    <xf numFmtId="2" fontId="0" fillId="0" borderId="0" xfId="0" applyNumberFormat="1" applyBorder="1" applyAlignment="1">
      <alignment horizontal="center"/>
    </xf>
    <xf numFmtId="0" fontId="0" fillId="0" borderId="10" xfId="0" applyBorder="1" applyAlignment="1">
      <alignment horizontal="center"/>
    </xf>
    <xf numFmtId="2" fontId="0" fillId="3" borderId="10" xfId="0" applyNumberFormat="1" applyFill="1" applyBorder="1" applyAlignment="1">
      <alignment horizontal="center"/>
    </xf>
    <xf numFmtId="2" fontId="5" fillId="0" borderId="0" xfId="0" applyNumberFormat="1" applyFont="1" applyBorder="1" applyAlignment="1">
      <alignment horizontal="center"/>
    </xf>
    <xf numFmtId="0" fontId="0" fillId="0" borderId="5" xfId="0" applyBorder="1" applyAlignment="1">
      <alignment horizontal="center"/>
    </xf>
    <xf numFmtId="2" fontId="5" fillId="0" borderId="0" xfId="0" applyNumberFormat="1" applyFont="1" applyAlignment="1">
      <alignment horizontal="center"/>
    </xf>
    <xf numFmtId="0" fontId="0" fillId="0" borderId="10" xfId="0" applyFill="1" applyBorder="1" applyAlignment="1">
      <alignment horizontal="center"/>
    </xf>
    <xf numFmtId="49" fontId="8" fillId="0" borderId="1" xfId="0" applyNumberFormat="1" applyFont="1" applyFill="1" applyBorder="1" applyAlignment="1">
      <alignment wrapText="1"/>
    </xf>
    <xf numFmtId="49" fontId="9" fillId="0" borderId="10" xfId="0" applyNumberFormat="1" applyFont="1" applyFill="1" applyBorder="1" applyAlignment="1">
      <alignment wrapText="1"/>
    </xf>
    <xf numFmtId="2" fontId="5" fillId="0" borderId="10" xfId="0" applyNumberFormat="1" applyFont="1" applyBorder="1" applyAlignment="1">
      <alignment horizontal="center"/>
    </xf>
    <xf numFmtId="2" fontId="0" fillId="0" borderId="11" xfId="0" applyNumberFormat="1" applyBorder="1" applyAlignment="1">
      <alignment horizontal="center"/>
    </xf>
    <xf numFmtId="2" fontId="0" fillId="0" borderId="12" xfId="0" applyNumberFormat="1" applyBorder="1" applyAlignment="1">
      <alignment horizontal="center"/>
    </xf>
    <xf numFmtId="2" fontId="0" fillId="0" borderId="13" xfId="0" applyNumberFormat="1" applyBorder="1" applyAlignment="1">
      <alignment horizontal="center"/>
    </xf>
    <xf numFmtId="0" fontId="0" fillId="0" borderId="4" xfId="0" applyBorder="1" applyAlignment="1">
      <alignment horizontal="center"/>
    </xf>
    <xf numFmtId="0" fontId="0" fillId="0" borderId="14" xfId="0" applyBorder="1" applyAlignment="1">
      <alignment horizontal="center"/>
    </xf>
    <xf numFmtId="2" fontId="0" fillId="3" borderId="14" xfId="0" applyNumberFormat="1" applyFill="1" applyBorder="1" applyAlignment="1">
      <alignment horizontal="center"/>
    </xf>
    <xf numFmtId="0" fontId="12" fillId="0" borderId="0" xfId="0" applyFont="1" applyAlignment="1">
      <alignment horizontal="left" vertical="center" wrapText="1" indent="1"/>
    </xf>
    <xf numFmtId="0" fontId="12" fillId="0" borderId="0" xfId="0" applyFont="1"/>
    <xf numFmtId="0" fontId="13" fillId="0" borderId="0" xfId="0" applyFont="1"/>
    <xf numFmtId="165" fontId="6" fillId="0" borderId="7" xfId="0" applyNumberFormat="1" applyFont="1" applyBorder="1" applyAlignment="1">
      <alignment horizontal="right"/>
    </xf>
    <xf numFmtId="165" fontId="0" fillId="0" borderId="9" xfId="0" applyNumberFormat="1" applyBorder="1" applyAlignment="1">
      <alignment horizontal="right"/>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tabSelected="1" view="pageBreakPreview" topLeftCell="A49" zoomScaleNormal="100" zoomScaleSheetLayoutView="100" workbookViewId="0">
      <selection activeCell="F7" sqref="F7"/>
    </sheetView>
  </sheetViews>
  <sheetFormatPr defaultRowHeight="15"/>
  <cols>
    <col min="2" max="2" width="64.85546875" customWidth="1"/>
    <col min="3" max="4" width="9.140625" style="6"/>
    <col min="5" max="5" width="11.140625" style="6" customWidth="1"/>
    <col min="6" max="6" width="12" style="6" customWidth="1"/>
  </cols>
  <sheetData>
    <row r="1" spans="1:6" ht="23.25">
      <c r="A1" s="57" t="s">
        <v>69</v>
      </c>
    </row>
    <row r="4" spans="1:6" ht="18.75">
      <c r="B4" s="4" t="s">
        <v>19</v>
      </c>
    </row>
    <row r="6" spans="1:6">
      <c r="A6" s="1" t="s">
        <v>0</v>
      </c>
      <c r="B6" s="1" t="s">
        <v>1</v>
      </c>
      <c r="C6" s="7" t="s">
        <v>2</v>
      </c>
      <c r="D6" s="7" t="s">
        <v>25</v>
      </c>
      <c r="E6" s="7" t="s">
        <v>27</v>
      </c>
      <c r="F6" s="7" t="s">
        <v>28</v>
      </c>
    </row>
    <row r="7" spans="1:6" ht="33">
      <c r="A7" s="14">
        <v>1</v>
      </c>
      <c r="B7" s="2" t="s">
        <v>48</v>
      </c>
      <c r="C7" s="10">
        <v>380</v>
      </c>
      <c r="D7" s="10" t="s">
        <v>26</v>
      </c>
      <c r="E7" s="35">
        <v>0</v>
      </c>
      <c r="F7" s="49">
        <f>E7*C7</f>
        <v>0</v>
      </c>
    </row>
    <row r="8" spans="1:6" ht="33">
      <c r="A8" s="14">
        <v>2</v>
      </c>
      <c r="B8" s="2" t="s">
        <v>3</v>
      </c>
      <c r="C8" s="10">
        <v>50</v>
      </c>
      <c r="D8" s="10" t="s">
        <v>26</v>
      </c>
      <c r="E8" s="35">
        <v>0</v>
      </c>
      <c r="F8" s="50">
        <f t="shared" ref="F8:F54" si="0">E8*C8</f>
        <v>0</v>
      </c>
    </row>
    <row r="9" spans="1:6" ht="49.5">
      <c r="A9" s="14">
        <v>3</v>
      </c>
      <c r="B9" s="2" t="s">
        <v>49</v>
      </c>
      <c r="C9" s="10">
        <v>140</v>
      </c>
      <c r="D9" s="10" t="s">
        <v>26</v>
      </c>
      <c r="E9" s="35">
        <v>0</v>
      </c>
      <c r="F9" s="50">
        <f t="shared" si="0"/>
        <v>0</v>
      </c>
    </row>
    <row r="10" spans="1:6" ht="16.5">
      <c r="A10" s="14">
        <v>4</v>
      </c>
      <c r="B10" s="3" t="s">
        <v>4</v>
      </c>
      <c r="C10" s="10">
        <v>570</v>
      </c>
      <c r="D10" s="10" t="s">
        <v>26</v>
      </c>
      <c r="E10" s="35">
        <v>0</v>
      </c>
      <c r="F10" s="50">
        <f t="shared" si="0"/>
        <v>0</v>
      </c>
    </row>
    <row r="11" spans="1:6" ht="346.5">
      <c r="A11" s="14">
        <v>5</v>
      </c>
      <c r="B11" s="2" t="s">
        <v>50</v>
      </c>
      <c r="C11" s="10">
        <v>4</v>
      </c>
      <c r="D11" s="8" t="s">
        <v>29</v>
      </c>
      <c r="E11" s="35">
        <v>0</v>
      </c>
      <c r="F11" s="50">
        <f t="shared" si="0"/>
        <v>0</v>
      </c>
    </row>
    <row r="12" spans="1:6" ht="346.5">
      <c r="A12" s="14">
        <v>6</v>
      </c>
      <c r="B12" s="2" t="s">
        <v>51</v>
      </c>
      <c r="C12" s="10">
        <v>8</v>
      </c>
      <c r="D12" s="8" t="s">
        <v>29</v>
      </c>
      <c r="E12" s="35">
        <v>0</v>
      </c>
      <c r="F12" s="50">
        <f t="shared" si="0"/>
        <v>0</v>
      </c>
    </row>
    <row r="13" spans="1:6" ht="409.5">
      <c r="A13" s="14">
        <v>7</v>
      </c>
      <c r="B13" s="2" t="s">
        <v>52</v>
      </c>
      <c r="C13" s="10">
        <v>3</v>
      </c>
      <c r="D13" s="10" t="s">
        <v>29</v>
      </c>
      <c r="E13" s="35">
        <v>0</v>
      </c>
      <c r="F13" s="50">
        <f t="shared" si="0"/>
        <v>0</v>
      </c>
    </row>
    <row r="14" spans="1:6" ht="214.5">
      <c r="A14" s="14">
        <v>8</v>
      </c>
      <c r="B14" s="2" t="s">
        <v>53</v>
      </c>
      <c r="C14" s="10">
        <v>3</v>
      </c>
      <c r="D14" s="10" t="s">
        <v>29</v>
      </c>
      <c r="E14" s="9">
        <v>0</v>
      </c>
      <c r="F14" s="50">
        <f t="shared" si="0"/>
        <v>0</v>
      </c>
    </row>
    <row r="15" spans="1:6" ht="409.5">
      <c r="A15" s="14">
        <v>9</v>
      </c>
      <c r="B15" s="2" t="s">
        <v>5</v>
      </c>
      <c r="C15" s="10">
        <v>1</v>
      </c>
      <c r="D15" s="10" t="s">
        <v>29</v>
      </c>
      <c r="E15" s="35">
        <v>0</v>
      </c>
      <c r="F15" s="50">
        <f t="shared" si="0"/>
        <v>0</v>
      </c>
    </row>
    <row r="16" spans="1:6" ht="214.5">
      <c r="A16" s="14">
        <v>10</v>
      </c>
      <c r="B16" s="2" t="s">
        <v>6</v>
      </c>
      <c r="C16" s="10">
        <v>1</v>
      </c>
      <c r="D16" s="10" t="s">
        <v>29</v>
      </c>
      <c r="E16" s="35">
        <v>0</v>
      </c>
      <c r="F16" s="50">
        <f t="shared" si="0"/>
        <v>0</v>
      </c>
    </row>
    <row r="17" spans="1:6" ht="82.5">
      <c r="A17" s="14">
        <v>11</v>
      </c>
      <c r="B17" s="2" t="s">
        <v>7</v>
      </c>
      <c r="C17" s="10">
        <v>14</v>
      </c>
      <c r="D17" s="10" t="s">
        <v>29</v>
      </c>
      <c r="E17" s="35">
        <v>0</v>
      </c>
      <c r="F17" s="50">
        <f t="shared" si="0"/>
        <v>0</v>
      </c>
    </row>
    <row r="18" spans="1:6" ht="16.5">
      <c r="A18" s="14">
        <v>12</v>
      </c>
      <c r="B18" s="3" t="s">
        <v>8</v>
      </c>
      <c r="C18" s="10">
        <v>14</v>
      </c>
      <c r="D18" s="10" t="s">
        <v>29</v>
      </c>
      <c r="E18" s="35">
        <v>0</v>
      </c>
      <c r="F18" s="50">
        <f t="shared" si="0"/>
        <v>0</v>
      </c>
    </row>
    <row r="19" spans="1:6" ht="16.5">
      <c r="A19" s="14">
        <v>13</v>
      </c>
      <c r="B19" s="3" t="s">
        <v>9</v>
      </c>
      <c r="C19" s="10">
        <v>14</v>
      </c>
      <c r="D19" s="10" t="s">
        <v>29</v>
      </c>
      <c r="E19" s="35">
        <v>0</v>
      </c>
      <c r="F19" s="50">
        <f t="shared" si="0"/>
        <v>0</v>
      </c>
    </row>
    <row r="20" spans="1:6" ht="409.5">
      <c r="A20" s="14">
        <v>14</v>
      </c>
      <c r="B20" s="2" t="s">
        <v>54</v>
      </c>
      <c r="C20" s="10">
        <v>4</v>
      </c>
      <c r="D20" s="10" t="s">
        <v>29</v>
      </c>
      <c r="E20" s="35">
        <v>0</v>
      </c>
      <c r="F20" s="50">
        <f t="shared" si="0"/>
        <v>0</v>
      </c>
    </row>
    <row r="21" spans="1:6" ht="346.5">
      <c r="A21" s="14">
        <v>15</v>
      </c>
      <c r="B21" s="5" t="s">
        <v>10</v>
      </c>
      <c r="C21" s="10">
        <v>6</v>
      </c>
      <c r="D21" s="10" t="s">
        <v>29</v>
      </c>
      <c r="E21" s="35">
        <v>0</v>
      </c>
      <c r="F21" s="50">
        <f t="shared" si="0"/>
        <v>0</v>
      </c>
    </row>
    <row r="22" spans="1:6" ht="198">
      <c r="A22" s="14">
        <v>16</v>
      </c>
      <c r="B22" s="12" t="s">
        <v>24</v>
      </c>
      <c r="C22" s="8">
        <v>8</v>
      </c>
      <c r="D22" s="10" t="s">
        <v>29</v>
      </c>
      <c r="E22" s="35">
        <v>0</v>
      </c>
      <c r="F22" s="50">
        <f t="shared" si="0"/>
        <v>0</v>
      </c>
    </row>
    <row r="23" spans="1:6" ht="409.5">
      <c r="A23" s="14">
        <v>17</v>
      </c>
      <c r="B23" s="2" t="s">
        <v>55</v>
      </c>
      <c r="C23" s="8">
        <v>2</v>
      </c>
      <c r="D23" s="10" t="s">
        <v>29</v>
      </c>
      <c r="E23" s="35"/>
      <c r="F23" s="50"/>
    </row>
    <row r="24" spans="1:6" ht="409.5">
      <c r="A24" s="14">
        <v>18</v>
      </c>
      <c r="B24" s="2" t="s">
        <v>56</v>
      </c>
      <c r="C24" s="8">
        <v>1</v>
      </c>
      <c r="D24" s="10"/>
      <c r="E24" s="35"/>
      <c r="F24" s="50"/>
    </row>
    <row r="25" spans="1:6" ht="409.5">
      <c r="A25" s="14">
        <v>19</v>
      </c>
      <c r="B25" s="2" t="s">
        <v>57</v>
      </c>
      <c r="C25" s="8">
        <v>1</v>
      </c>
      <c r="D25" s="10" t="s">
        <v>29</v>
      </c>
      <c r="E25" s="35"/>
      <c r="F25" s="50"/>
    </row>
    <row r="26" spans="1:6" ht="33">
      <c r="A26" s="14">
        <v>20</v>
      </c>
      <c r="B26" s="2" t="s">
        <v>58</v>
      </c>
      <c r="C26" s="10">
        <v>1</v>
      </c>
      <c r="D26" s="10" t="s">
        <v>29</v>
      </c>
      <c r="E26" s="35">
        <v>0</v>
      </c>
      <c r="F26" s="50">
        <f t="shared" si="0"/>
        <v>0</v>
      </c>
    </row>
    <row r="27" spans="1:6" ht="33">
      <c r="A27" s="14">
        <v>21</v>
      </c>
      <c r="B27" s="2" t="s">
        <v>59</v>
      </c>
      <c r="C27" s="10">
        <v>1</v>
      </c>
      <c r="D27" s="10" t="s">
        <v>29</v>
      </c>
      <c r="E27" s="35">
        <v>0</v>
      </c>
      <c r="F27" s="50">
        <f t="shared" si="0"/>
        <v>0</v>
      </c>
    </row>
    <row r="28" spans="1:6" ht="33">
      <c r="A28" s="14">
        <v>22</v>
      </c>
      <c r="B28" s="2" t="s">
        <v>60</v>
      </c>
      <c r="C28" s="10"/>
      <c r="D28" s="10" t="s">
        <v>29</v>
      </c>
      <c r="E28" s="35"/>
      <c r="F28" s="50"/>
    </row>
    <row r="29" spans="1:6" ht="33">
      <c r="A29" s="14">
        <v>23</v>
      </c>
      <c r="B29" s="2" t="s">
        <v>61</v>
      </c>
      <c r="C29" s="10">
        <v>1</v>
      </c>
      <c r="D29" s="10" t="s">
        <v>29</v>
      </c>
      <c r="E29" s="35">
        <v>0</v>
      </c>
      <c r="F29" s="50">
        <f t="shared" si="0"/>
        <v>0</v>
      </c>
    </row>
    <row r="30" spans="1:6" ht="33">
      <c r="A30" s="14">
        <v>24</v>
      </c>
      <c r="B30" s="2" t="s">
        <v>62</v>
      </c>
      <c r="C30" s="10">
        <v>1</v>
      </c>
      <c r="D30" s="10" t="s">
        <v>29</v>
      </c>
      <c r="E30" s="35">
        <v>0</v>
      </c>
      <c r="F30" s="50">
        <f t="shared" si="0"/>
        <v>0</v>
      </c>
    </row>
    <row r="31" spans="1:6" ht="49.5">
      <c r="A31" s="14"/>
      <c r="B31" s="13" t="s">
        <v>31</v>
      </c>
      <c r="C31" s="11">
        <v>1</v>
      </c>
      <c r="D31" s="10" t="s">
        <v>30</v>
      </c>
      <c r="E31" s="35">
        <v>0</v>
      </c>
      <c r="F31" s="50">
        <f t="shared" si="0"/>
        <v>0</v>
      </c>
    </row>
    <row r="32" spans="1:6" ht="16.5">
      <c r="A32" s="14"/>
      <c r="B32" s="13" t="s">
        <v>11</v>
      </c>
      <c r="C32" s="45">
        <v>80</v>
      </c>
      <c r="D32" s="40" t="s">
        <v>32</v>
      </c>
      <c r="E32" s="41">
        <v>0</v>
      </c>
      <c r="F32" s="51">
        <f t="shared" si="0"/>
        <v>0</v>
      </c>
    </row>
    <row r="33" spans="1:6" ht="15.75">
      <c r="A33" s="37"/>
      <c r="B33" s="38" t="s">
        <v>39</v>
      </c>
      <c r="C33" s="10"/>
      <c r="D33" s="10"/>
      <c r="E33" s="39"/>
      <c r="F33" s="42">
        <f>SUM(F7:F32)</f>
        <v>0</v>
      </c>
    </row>
    <row r="34" spans="1:6">
      <c r="E34" s="9"/>
      <c r="F34" s="9"/>
    </row>
    <row r="35" spans="1:6">
      <c r="E35" s="9"/>
      <c r="F35" s="9"/>
    </row>
    <row r="36" spans="1:6" ht="18.75">
      <c r="B36" s="4" t="s">
        <v>12</v>
      </c>
      <c r="E36" s="9"/>
      <c r="F36" s="9"/>
    </row>
    <row r="37" spans="1:6">
      <c r="E37" s="9"/>
      <c r="F37" s="9"/>
    </row>
    <row r="38" spans="1:6" ht="16.5">
      <c r="A38" s="14">
        <v>1</v>
      </c>
      <c r="B38" s="13" t="s">
        <v>14</v>
      </c>
      <c r="C38" s="52">
        <v>15</v>
      </c>
      <c r="D38" s="53" t="s">
        <v>29</v>
      </c>
      <c r="E38" s="54">
        <v>0</v>
      </c>
      <c r="F38" s="49">
        <f t="shared" si="0"/>
        <v>0</v>
      </c>
    </row>
    <row r="39" spans="1:6" ht="16.5">
      <c r="A39" s="14">
        <v>2</v>
      </c>
      <c r="B39" s="13" t="s">
        <v>13</v>
      </c>
      <c r="C39" s="10">
        <v>15</v>
      </c>
      <c r="D39" s="6" t="s">
        <v>29</v>
      </c>
      <c r="E39" s="35">
        <v>0</v>
      </c>
      <c r="F39" s="50">
        <f t="shared" si="0"/>
        <v>0</v>
      </c>
    </row>
    <row r="40" spans="1:6" ht="33">
      <c r="A40" s="14">
        <v>3</v>
      </c>
      <c r="B40" s="13" t="s">
        <v>15</v>
      </c>
      <c r="C40" s="10">
        <v>410</v>
      </c>
      <c r="D40" s="6" t="s">
        <v>26</v>
      </c>
      <c r="E40" s="35">
        <v>0</v>
      </c>
      <c r="F40" s="50">
        <f t="shared" si="0"/>
        <v>0</v>
      </c>
    </row>
    <row r="41" spans="1:6" ht="33">
      <c r="A41" s="14">
        <v>4</v>
      </c>
      <c r="B41" s="13" t="s">
        <v>16</v>
      </c>
      <c r="C41" s="10">
        <v>20</v>
      </c>
      <c r="D41" s="6" t="s">
        <v>26</v>
      </c>
      <c r="E41" s="35">
        <v>0</v>
      </c>
      <c r="F41" s="50">
        <f t="shared" si="0"/>
        <v>0</v>
      </c>
    </row>
    <row r="42" spans="1:6" ht="33">
      <c r="A42" s="14">
        <v>5</v>
      </c>
      <c r="B42" s="13" t="s">
        <v>17</v>
      </c>
      <c r="C42" s="10">
        <v>430</v>
      </c>
      <c r="D42" s="6" t="s">
        <v>26</v>
      </c>
      <c r="E42" s="35">
        <v>0</v>
      </c>
      <c r="F42" s="50">
        <f t="shared" si="0"/>
        <v>0</v>
      </c>
    </row>
    <row r="43" spans="1:6" ht="30">
      <c r="A43" s="14">
        <v>6</v>
      </c>
      <c r="B43" s="55" t="s">
        <v>63</v>
      </c>
      <c r="C43" s="10">
        <v>140</v>
      </c>
      <c r="D43" s="6" t="s">
        <v>26</v>
      </c>
      <c r="E43" s="35">
        <v>0</v>
      </c>
      <c r="F43" s="50">
        <f t="shared" si="0"/>
        <v>0</v>
      </c>
    </row>
    <row r="44" spans="1:6">
      <c r="A44" s="14">
        <v>7</v>
      </c>
      <c r="B44" s="56" t="s">
        <v>64</v>
      </c>
      <c r="C44" s="10">
        <v>50</v>
      </c>
      <c r="D44" s="6" t="s">
        <v>26</v>
      </c>
      <c r="E44" s="35">
        <v>0</v>
      </c>
      <c r="F44" s="50">
        <f t="shared" si="0"/>
        <v>0</v>
      </c>
    </row>
    <row r="45" spans="1:6">
      <c r="A45" s="14">
        <v>8</v>
      </c>
      <c r="B45" s="56" t="s">
        <v>65</v>
      </c>
      <c r="C45" s="10">
        <v>35</v>
      </c>
      <c r="D45" s="6" t="s">
        <v>66</v>
      </c>
      <c r="E45" s="35">
        <v>0</v>
      </c>
      <c r="F45" s="50">
        <f>E41*C41</f>
        <v>0</v>
      </c>
    </row>
    <row r="46" spans="1:6">
      <c r="A46" s="14">
        <v>9</v>
      </c>
      <c r="B46" s="56" t="s">
        <v>67</v>
      </c>
      <c r="C46" s="10">
        <v>30</v>
      </c>
      <c r="D46" s="6" t="s">
        <v>68</v>
      </c>
      <c r="E46" s="35">
        <v>0</v>
      </c>
      <c r="F46" s="50">
        <f>E42*C42</f>
        <v>0</v>
      </c>
    </row>
    <row r="47" spans="1:6" ht="33">
      <c r="A47" s="14"/>
      <c r="B47" s="13" t="s">
        <v>18</v>
      </c>
      <c r="C47" s="40">
        <v>1</v>
      </c>
      <c r="D47" s="40" t="s">
        <v>29</v>
      </c>
      <c r="E47" s="41">
        <v>0</v>
      </c>
      <c r="F47" s="51">
        <f t="shared" si="0"/>
        <v>0</v>
      </c>
    </row>
    <row r="48" spans="1:6" ht="15.75">
      <c r="A48" s="37"/>
      <c r="B48" s="38" t="s">
        <v>37</v>
      </c>
      <c r="C48" s="10"/>
      <c r="D48" s="10"/>
      <c r="E48" s="39"/>
      <c r="F48" s="42">
        <f>SUM(F38:F47)</f>
        <v>0</v>
      </c>
    </row>
    <row r="49" spans="1:6">
      <c r="C49" s="10"/>
      <c r="E49" s="9"/>
      <c r="F49" s="9"/>
    </row>
    <row r="50" spans="1:6" ht="18.75">
      <c r="B50" s="4" t="s">
        <v>20</v>
      </c>
      <c r="C50" s="10"/>
      <c r="E50" s="9"/>
      <c r="F50" s="9"/>
    </row>
    <row r="51" spans="1:6">
      <c r="C51" s="10"/>
      <c r="E51" s="9"/>
      <c r="F51" s="9"/>
    </row>
    <row r="52" spans="1:6" ht="66">
      <c r="A52" s="14">
        <v>1</v>
      </c>
      <c r="B52" s="13" t="s">
        <v>21</v>
      </c>
      <c r="C52" s="52">
        <v>1</v>
      </c>
      <c r="D52" s="53" t="s">
        <v>29</v>
      </c>
      <c r="E52" s="54">
        <v>0</v>
      </c>
      <c r="F52" s="49">
        <f t="shared" si="0"/>
        <v>0</v>
      </c>
    </row>
    <row r="53" spans="1:6" ht="33">
      <c r="A53" s="14">
        <v>2</v>
      </c>
      <c r="B53" s="13" t="s">
        <v>23</v>
      </c>
      <c r="C53" s="10">
        <v>1</v>
      </c>
      <c r="D53" s="6" t="s">
        <v>29</v>
      </c>
      <c r="E53" s="35">
        <v>0</v>
      </c>
      <c r="F53" s="50">
        <f t="shared" si="0"/>
        <v>0</v>
      </c>
    </row>
    <row r="54" spans="1:6" ht="16.5">
      <c r="A54" s="14">
        <v>3</v>
      </c>
      <c r="B54" s="13" t="s">
        <v>22</v>
      </c>
      <c r="C54" s="43">
        <v>1</v>
      </c>
      <c r="D54" s="40" t="s">
        <v>29</v>
      </c>
      <c r="E54" s="41">
        <v>0</v>
      </c>
      <c r="F54" s="51">
        <f t="shared" si="0"/>
        <v>0</v>
      </c>
    </row>
    <row r="55" spans="1:6" ht="15.75">
      <c r="B55" s="38" t="s">
        <v>38</v>
      </c>
      <c r="F55" s="44">
        <f>SUM(F52:F54)</f>
        <v>0</v>
      </c>
    </row>
    <row r="56" spans="1:6" ht="15.75">
      <c r="B56" s="38"/>
      <c r="F56" s="44"/>
    </row>
    <row r="57" spans="1:6" ht="16.5">
      <c r="B57" s="46" t="s">
        <v>40</v>
      </c>
      <c r="F57" s="44"/>
    </row>
    <row r="58" spans="1:6" ht="16.5">
      <c r="B58" s="36"/>
      <c r="F58" s="44"/>
    </row>
    <row r="59" spans="1:6" ht="15.75">
      <c r="B59" s="38"/>
      <c r="F59" s="44"/>
    </row>
    <row r="60" spans="1:6" ht="15.75">
      <c r="A60" s="6" t="s">
        <v>41</v>
      </c>
      <c r="B60" s="47" t="s">
        <v>44</v>
      </c>
      <c r="C60" s="40"/>
      <c r="D60" s="40"/>
      <c r="E60" s="40"/>
      <c r="F60" s="48">
        <f>F33</f>
        <v>0</v>
      </c>
    </row>
    <row r="61" spans="1:6" ht="15.75">
      <c r="A61" s="6"/>
      <c r="B61" s="38"/>
      <c r="F61" s="44"/>
    </row>
    <row r="62" spans="1:6" ht="15.75">
      <c r="A62" s="6" t="s">
        <v>42</v>
      </c>
      <c r="B62" s="47" t="s">
        <v>45</v>
      </c>
      <c r="C62" s="40"/>
      <c r="D62" s="40"/>
      <c r="E62" s="40"/>
      <c r="F62" s="48">
        <f>F48</f>
        <v>0</v>
      </c>
    </row>
    <row r="63" spans="1:6" ht="15.75">
      <c r="A63" s="6"/>
      <c r="B63" s="38"/>
      <c r="F63" s="44"/>
    </row>
    <row r="64" spans="1:6" ht="15.75">
      <c r="A64" s="6" t="s">
        <v>43</v>
      </c>
      <c r="B64" s="47" t="s">
        <v>46</v>
      </c>
      <c r="C64" s="40"/>
      <c r="D64" s="40"/>
      <c r="E64" s="40"/>
      <c r="F64" s="48">
        <f>F55</f>
        <v>0</v>
      </c>
    </row>
    <row r="65" spans="1:6" ht="15.75">
      <c r="B65" s="38"/>
      <c r="F65" s="44"/>
    </row>
    <row r="66" spans="1:6" ht="15.75">
      <c r="B66" s="38"/>
      <c r="F66" s="44"/>
    </row>
    <row r="67" spans="1:6" ht="15.75" thickBot="1"/>
    <row r="68" spans="1:6" ht="16.5" thickBot="1">
      <c r="A68" s="15"/>
      <c r="B68" s="16" t="s">
        <v>47</v>
      </c>
      <c r="C68" s="17"/>
      <c r="D68" s="17"/>
      <c r="E68" s="58">
        <f>F60+F62+F64</f>
        <v>0</v>
      </c>
      <c r="F68" s="59"/>
    </row>
    <row r="69" spans="1:6" ht="16.5" thickBot="1">
      <c r="A69" s="15"/>
      <c r="B69" s="18"/>
      <c r="C69" s="19"/>
      <c r="D69" s="20"/>
      <c r="E69" s="21"/>
      <c r="F69" s="22"/>
    </row>
    <row r="70" spans="1:6" ht="16.5" thickBot="1">
      <c r="A70" s="15"/>
      <c r="B70" s="23" t="s">
        <v>35</v>
      </c>
      <c r="C70" s="33">
        <v>0</v>
      </c>
      <c r="D70" s="24"/>
      <c r="E70" s="58">
        <f>C70*E68</f>
        <v>0</v>
      </c>
      <c r="F70" s="59"/>
    </row>
    <row r="71" spans="1:6" ht="16.5" thickBot="1">
      <c r="A71" s="25"/>
      <c r="B71" s="25"/>
      <c r="C71" s="25"/>
      <c r="D71" s="26"/>
      <c r="E71" s="27"/>
      <c r="F71"/>
    </row>
    <row r="72" spans="1:6" ht="16.5" thickBot="1">
      <c r="A72" s="25"/>
      <c r="B72" s="28" t="s">
        <v>33</v>
      </c>
      <c r="C72" s="29"/>
      <c r="D72" s="30"/>
      <c r="E72" s="58">
        <f>E68-E70</f>
        <v>0</v>
      </c>
      <c r="F72" s="59"/>
    </row>
    <row r="73" spans="1:6" ht="16.5" thickBot="1">
      <c r="A73" s="25"/>
      <c r="B73" s="31"/>
      <c r="C73" s="25"/>
      <c r="D73" s="30"/>
      <c r="E73" s="27"/>
      <c r="F73"/>
    </row>
    <row r="74" spans="1:6" ht="16.5" thickBot="1">
      <c r="A74" s="25"/>
      <c r="B74" s="28" t="s">
        <v>36</v>
      </c>
      <c r="C74" s="34">
        <v>0.22</v>
      </c>
      <c r="D74" s="32"/>
      <c r="E74" s="58">
        <f>C74*E72</f>
        <v>0</v>
      </c>
      <c r="F74" s="59"/>
    </row>
    <row r="75" spans="1:6" ht="16.5" thickBot="1">
      <c r="A75" s="25"/>
      <c r="B75" s="31"/>
      <c r="C75" s="25"/>
      <c r="D75" s="30"/>
      <c r="E75" s="27"/>
      <c r="F75"/>
    </row>
    <row r="76" spans="1:6" ht="16.5" thickBot="1">
      <c r="A76" s="25"/>
      <c r="B76" s="28" t="s">
        <v>34</v>
      </c>
      <c r="C76" s="29"/>
      <c r="D76" s="30"/>
      <c r="E76" s="58">
        <f>E72+E74</f>
        <v>0</v>
      </c>
      <c r="F76" s="59"/>
    </row>
  </sheetData>
  <mergeCells count="5">
    <mergeCell ref="E68:F68"/>
    <mergeCell ref="E70:F70"/>
    <mergeCell ref="E72:F72"/>
    <mergeCell ref="E74:F74"/>
    <mergeCell ref="E76:F76"/>
  </mergeCells>
  <pageMargins left="0.7" right="0.7" top="0.75" bottom="0.75" header="0.3" footer="0.3"/>
  <pageSetup paperSize="9" scale="74" orientation="portrait" r:id="rId1"/>
  <rowBreaks count="2" manualBreakCount="2">
    <brk id="25" max="5" man="1"/>
    <brk id="5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Sheet1</vt:lpstr>
      <vt:lpstr>Sheet1!Področje_tiskanja</vt:lpstr>
    </vt:vector>
  </TitlesOfParts>
  <Company>Pivovarna Union, d.d.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Verbovšek</dc:creator>
  <cp:lastModifiedBy>Polajzar Bostjan</cp:lastModifiedBy>
  <cp:lastPrinted>2016-03-07T06:52:29Z</cp:lastPrinted>
  <dcterms:created xsi:type="dcterms:W3CDTF">2016-03-04T09:46:09Z</dcterms:created>
  <dcterms:modified xsi:type="dcterms:W3CDTF">2016-07-14T07:23:20Z</dcterms:modified>
</cp:coreProperties>
</file>