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600" yWindow="1455" windowWidth="13470" windowHeight="12825"/>
  </bookViews>
  <sheets>
    <sheet name="SKUPNA REKAPITULACIJA" sheetId="2" r:id="rId1"/>
    <sheet name="POPIS DEL" sheetId="1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13" i="1" l="1"/>
  <c r="F16" i="1"/>
  <c r="F19" i="1"/>
  <c r="F22" i="1"/>
  <c r="F25" i="1"/>
  <c r="F28" i="1"/>
  <c r="F31" i="1"/>
  <c r="F39" i="1"/>
  <c r="F42" i="1"/>
  <c r="F45" i="1"/>
  <c r="F48" i="1"/>
  <c r="F56" i="1"/>
  <c r="F59" i="1"/>
  <c r="F68" i="1"/>
  <c r="F70" i="1"/>
  <c r="F78" i="1"/>
  <c r="F81" i="1"/>
  <c r="F90" i="1"/>
  <c r="F92" i="1"/>
  <c r="F96" i="1"/>
  <c r="F98" i="1"/>
  <c r="F102" i="1"/>
  <c r="F104" i="1"/>
  <c r="F112" i="1"/>
  <c r="F116" i="1"/>
  <c r="F118" i="1"/>
  <c r="F122" i="1"/>
  <c r="F131" i="1"/>
  <c r="F133" i="1"/>
  <c r="F137" i="1"/>
  <c r="F139" i="1"/>
  <c r="F143" i="1"/>
  <c r="F145" i="1"/>
  <c r="F149" i="1"/>
  <c r="F151" i="1"/>
  <c r="F155" i="1"/>
  <c r="F157" i="1"/>
  <c r="F166" i="1"/>
  <c r="F168" i="1"/>
  <c r="F172" i="1"/>
  <c r="F174" i="1"/>
  <c r="F178" i="1"/>
  <c r="F180" i="1"/>
  <c r="F184" i="1"/>
  <c r="F186" i="1"/>
  <c r="F191" i="1"/>
  <c r="F194" i="1"/>
  <c r="F196" i="1"/>
  <c r="F199" i="1"/>
  <c r="F200" i="1"/>
  <c r="F201" i="1"/>
  <c r="F204" i="1"/>
  <c r="F206" i="1"/>
  <c r="F216" i="1"/>
  <c r="F218" i="1"/>
  <c r="F219" i="1"/>
  <c r="F223" i="1"/>
  <c r="F225" i="1"/>
  <c r="F226" i="1"/>
  <c r="F230" i="1"/>
  <c r="F232" i="1"/>
  <c r="F233" i="1"/>
  <c r="F237" i="1"/>
  <c r="F239" i="1"/>
  <c r="F240" i="1"/>
  <c r="F243" i="1"/>
  <c r="F247" i="1"/>
  <c r="F249" i="1"/>
  <c r="F253" i="1"/>
  <c r="F255" i="1"/>
  <c r="F259" i="1"/>
  <c r="F260" i="1"/>
  <c r="F10" i="1"/>
  <c r="F209" i="1" l="1"/>
  <c r="F277" i="1" s="1"/>
  <c r="F160" i="1"/>
  <c r="F276" i="1" s="1"/>
  <c r="F262" i="1"/>
  <c r="F278" i="1" s="1"/>
  <c r="F125" i="1"/>
  <c r="F275" i="1" s="1"/>
  <c r="F106" i="1"/>
  <c r="F274" i="1" s="1"/>
  <c r="F83" i="1"/>
  <c r="F273" i="1" s="1"/>
  <c r="F72" i="1"/>
  <c r="F272" i="1" s="1"/>
  <c r="F61" i="1"/>
  <c r="F271" i="1" s="1"/>
  <c r="F50" i="1"/>
  <c r="F270" i="1" s="1"/>
  <c r="F33" i="1"/>
  <c r="F269" i="1" s="1"/>
  <c r="F280" i="1" l="1"/>
  <c r="F8" i="2" s="1"/>
  <c r="F11" i="2" s="1"/>
  <c r="F14" i="2" s="1"/>
  <c r="F16" i="2" s="1"/>
  <c r="F18" i="2" s="1"/>
</calcChain>
</file>

<file path=xl/sharedStrings.xml><?xml version="1.0" encoding="utf-8"?>
<sst xmlns="http://schemas.openxmlformats.org/spreadsheetml/2006/main" count="337" uniqueCount="127">
  <si>
    <t>KRAJEVNE SKUPNOSTI</t>
  </si>
  <si>
    <t>KS LAŠKO</t>
  </si>
  <si>
    <t>KS MARIJA GRADEC</t>
  </si>
  <si>
    <t>KS ŠENTRUPERT</t>
  </si>
  <si>
    <t>KS ZIDANI MOST</t>
  </si>
  <si>
    <t>količina</t>
  </si>
  <si>
    <t>enota</t>
  </si>
  <si>
    <t>m2</t>
  </si>
  <si>
    <t>AC surf 16 B70/100 A4, debelina 6 cm</t>
  </si>
  <si>
    <t>mulda 50 cm</t>
  </si>
  <si>
    <t>m</t>
  </si>
  <si>
    <t>cestišče</t>
  </si>
  <si>
    <t xml:space="preserve"> </t>
  </si>
  <si>
    <t>ASFALTERSKA DELA 2016/2017</t>
  </si>
  <si>
    <t>JP 700023 Širje - graščina - Šeško</t>
  </si>
  <si>
    <t>JP 700024 Širje - Kranjec</t>
  </si>
  <si>
    <t>JP 700022 Širje - Lipovšek</t>
  </si>
  <si>
    <t>OBČINA LAŠKO</t>
  </si>
  <si>
    <t>JP 702771 Trojno - Čemršnjice</t>
  </si>
  <si>
    <t>JP 701252 Sv. Peter - Cerkev</t>
  </si>
  <si>
    <t>JP 700891 Mala Breza - Olešče</t>
  </si>
  <si>
    <t>parkirišče</t>
  </si>
  <si>
    <t>AC surf 11 B50/70 A4, debelina 6 cm</t>
  </si>
  <si>
    <t xml:space="preserve">KS JURKLOŠTER </t>
  </si>
  <si>
    <t>Predhodni prebrizg z bitumensko emulzijo</t>
  </si>
  <si>
    <t>izravnava</t>
  </si>
  <si>
    <t>Dobava in vgradnja asfaltne zmesi AC 16 base B 50/70 A4</t>
  </si>
  <si>
    <t>tona</t>
  </si>
  <si>
    <t>(ali AC 11 surf B 50/70 A4, odvisno od debeline izravnave)</t>
  </si>
  <si>
    <t>Dobava in vgradnja asfaltne zmesi AC 11 surf B 50/70 A4</t>
  </si>
  <si>
    <t>debelina 4 cm</t>
  </si>
  <si>
    <t>m1</t>
  </si>
  <si>
    <t>Dobava asfaltnih mas za ročna krpanja (FCO asfaltna baza - lastni prevzem)</t>
  </si>
  <si>
    <t>Dobava asfaltne zmesi AC 11 surf B 50/70 A4</t>
  </si>
  <si>
    <t>Dobava asfaltne zmesi AC 8 surf B 50/70 A4</t>
  </si>
  <si>
    <t>AC surf 16 B50/70 A4, debelina 6 cm</t>
  </si>
  <si>
    <t>LC 200061 Gračnica - Paneče - Polana</t>
  </si>
  <si>
    <t>JP 700311 Polana - Prevejska Ravan</t>
  </si>
  <si>
    <t>JP 701562 Sedraž - Štarkl</t>
  </si>
  <si>
    <t>JP 701571 Sedraž - Govce</t>
  </si>
  <si>
    <t xml:space="preserve">JP 701653 Belovo - Klopčič </t>
  </si>
  <si>
    <t>JP 701911 Laško - Gaberno</t>
  </si>
  <si>
    <t>mulda</t>
  </si>
  <si>
    <t>Prebrizg z bitumensko emulzijo</t>
  </si>
  <si>
    <t>Rezkanje asfalta z frezo</t>
  </si>
  <si>
    <t>ura</t>
  </si>
  <si>
    <t>JP 701642 Belovo - Podreberšek</t>
  </si>
  <si>
    <t>JP 701681 Sedraž - Klenovo</t>
  </si>
  <si>
    <t>JP 702452 Sp. Rečica - Brečko</t>
  </si>
  <si>
    <t>JP 701376 Pečovnik - Rifengozd - Hriberšek</t>
  </si>
  <si>
    <t>JP 701472 Šmihel - Albreht</t>
  </si>
  <si>
    <t>JP 702641 Rozman - Šon</t>
  </si>
  <si>
    <t>JP 200221 Brstnik - Rifengozd - Tremerje</t>
  </si>
  <si>
    <t>JP 700131 Lokavec - Pavlič - Sv. Kolman</t>
  </si>
  <si>
    <t xml:space="preserve">KS SEDRAŽ </t>
  </si>
  <si>
    <t>Parkirišče Tevče</t>
  </si>
  <si>
    <t>DP Trobni Dol 20</t>
  </si>
  <si>
    <t>LC 200141 Laško - Ojstro</t>
  </si>
  <si>
    <t>KS RIMSKE TOPLICE</t>
  </si>
  <si>
    <t>KS VRH NAD LAŠKIM</t>
  </si>
  <si>
    <t>JP 701051 Vrh - Milčinović</t>
  </si>
  <si>
    <t>LC 200331 Tevče - Sv. Peter</t>
  </si>
  <si>
    <t>LC 200331 Sv. Peter - Olešče</t>
  </si>
  <si>
    <t>LC 200061 Zagračnica - Paneče - Polana</t>
  </si>
  <si>
    <t>JP KOMUNALA LAŠKO</t>
  </si>
  <si>
    <t>JP 701422 Laško - Zajc</t>
  </si>
  <si>
    <t>JP 701001 V. Gorelce - Tovornik</t>
  </si>
  <si>
    <t>JP 700933 Leše - Kumarc</t>
  </si>
  <si>
    <t>LC 200101 Tevče - Vrh - Gozdec - Mišji Dol</t>
  </si>
  <si>
    <t>LC 200211 Sevce - Sedraž - Belovo - Brezno</t>
  </si>
  <si>
    <t>LC 200151 Laško - Lahomšek - Trojno</t>
  </si>
  <si>
    <t xml:space="preserve">SKUPNA REKAPITULACIJA </t>
  </si>
  <si>
    <t>popust v višini</t>
  </si>
  <si>
    <t>%</t>
  </si>
  <si>
    <t>SKUPAJ s popustom brez DDV</t>
  </si>
  <si>
    <t>DDV 22%</t>
  </si>
  <si>
    <t>SKUPAJ Z DDV</t>
  </si>
  <si>
    <t>cena/enoto</t>
  </si>
  <si>
    <t>SKUPAJ</t>
  </si>
  <si>
    <t>KS VRH NAD LAŠKIM SKUPAJ</t>
  </si>
  <si>
    <t>KS LAŠKO SKUPAJ</t>
  </si>
  <si>
    <t>KS JURKLOŠTER SKUPAJ</t>
  </si>
  <si>
    <t>KS MARIJA GRADEC SKUPAJ</t>
  </si>
  <si>
    <t>KS RIMSKE TOPLICE SKUPAJ</t>
  </si>
  <si>
    <t>KS ŠENTRUPERT SKUPAJ</t>
  </si>
  <si>
    <t>KS ZIDANI MOST SKUPAJ</t>
  </si>
  <si>
    <t>KS SEDRAŽ SKUPAJ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</si>
  <si>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</si>
  <si>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</si>
  <si>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</si>
  <si>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</si>
  <si>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</si>
  <si>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</si>
  <si>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</si>
  <si>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</si>
  <si>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</si>
  <si>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</si>
  <si>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</si>
  <si>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</si>
  <si>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</si>
  <si>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</si>
  <si>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</si>
  <si>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</si>
  <si>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</si>
  <si>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</si>
  <si>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</si>
  <si>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</si>
  <si>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</si>
  <si>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</si>
  <si>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</si>
  <si>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</si>
  <si>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</si>
  <si>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</si>
  <si>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</si>
  <si>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</si>
  <si>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</si>
  <si>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</si>
  <si>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</si>
  <si>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</si>
  <si>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</si>
  <si>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</si>
  <si>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OBČINA LAŠKO SKUPAJ</t>
  </si>
  <si>
    <t>JP KOMUNALA LAŠKO SKUPAJ</t>
  </si>
  <si>
    <t>REKAPITULACIJA</t>
  </si>
  <si>
    <t>KS JURKLOŠTER</t>
  </si>
  <si>
    <t>KS SEDRAŽ</t>
  </si>
  <si>
    <t>ASFALTERSKA DELA 2016/2017 SKUPAJ: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</si>
</sst>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EUR]"/>
    <numFmt numFmtId="165" formatCode="#,##0.00\ _€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  <font>
      <sz val="8"/>
      <name val="Times New Roman CE"/>
      <family val="1"/>
      <charset val="238"/>
    </font>
    <font>
      <b/>
      <sz val="18"/>
      <name val="Arial CE"/>
      <charset val="238"/>
    </font>
    <font>
      <sz val="18"/>
      <color theme="1"/>
      <name val="Calibri"/>
      <family val="2"/>
      <charset val="238"/>
      <scheme val="minor"/>
    </font>
    <font>
      <b/>
      <sz val="10"/>
      <name val="Times New Roman CE"/>
      <family val="1"/>
      <charset val="238"/>
    </font>
    <font>
      <b/>
      <sz val="14"/>
      <name val="Arial CE"/>
      <charset val="238"/>
    </font>
    <font>
      <sz val="14"/>
      <name val="Arial CE"/>
      <charset val="238"/>
    </font>
    <font>
      <b/>
      <sz val="16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3" fontId="0" fillId="0" borderId="0" xfId="0" applyNumberFormat="1"/>
    <xf numFmtId="0" fontId="3" fillId="0" borderId="0" xfId="0" applyFont="1"/>
    <xf numFmtId="0" fontId="5" fillId="0" borderId="0" xfId="0" applyFont="1"/>
    <xf numFmtId="3" fontId="5" fillId="0" borderId="0" xfId="0" applyNumberFormat="1" applyFont="1"/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1" fontId="10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13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4" fontId="10" fillId="0" borderId="0" xfId="0" applyNumberFormat="1" applyFont="1" applyAlignment="1">
      <alignment horizontal="right" wrapText="1"/>
    </xf>
    <xf numFmtId="0" fontId="10" fillId="0" borderId="0" xfId="0" applyFont="1" applyAlignment="1">
      <alignment wrapText="1"/>
    </xf>
    <xf numFmtId="4" fontId="14" fillId="0" borderId="0" xfId="0" applyNumberFormat="1" applyFont="1" applyBorder="1" applyAlignment="1">
      <alignment wrapText="1"/>
    </xf>
    <xf numFmtId="164" fontId="14" fillId="0" borderId="0" xfId="0" applyNumberFormat="1" applyFont="1" applyBorder="1" applyAlignment="1">
      <alignment wrapText="1"/>
    </xf>
    <xf numFmtId="4" fontId="14" fillId="0" borderId="1" xfId="0" applyNumberFormat="1" applyFont="1" applyBorder="1" applyAlignment="1">
      <alignment wrapText="1"/>
    </xf>
    <xf numFmtId="4" fontId="15" fillId="3" borderId="1" xfId="0" applyNumberFormat="1" applyFont="1" applyFill="1" applyBorder="1" applyAlignment="1">
      <alignment horizontal="center" wrapText="1"/>
    </xf>
    <xf numFmtId="164" fontId="14" fillId="2" borderId="0" xfId="0" applyNumberFormat="1" applyFont="1" applyFill="1" applyBorder="1" applyAlignment="1">
      <alignment wrapText="1"/>
    </xf>
    <xf numFmtId="0" fontId="5" fillId="0" borderId="0" xfId="0" applyFont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165" fontId="0" fillId="0" borderId="0" xfId="0" applyNumberFormat="1" applyAlignment="1">
      <alignment horizontal="center"/>
    </xf>
    <xf numFmtId="0" fontId="16" fillId="0" borderId="0" xfId="0" applyFont="1"/>
    <xf numFmtId="0" fontId="8" fillId="0" borderId="2" xfId="0" applyFont="1" applyBorder="1"/>
    <xf numFmtId="3" fontId="8" fillId="0" borderId="2" xfId="0" applyNumberFormat="1" applyFont="1" applyBorder="1"/>
    <xf numFmtId="0" fontId="8" fillId="0" borderId="2" xfId="0" applyFont="1" applyBorder="1" applyAlignment="1">
      <alignment horizontal="right"/>
    </xf>
    <xf numFmtId="2" fontId="1" fillId="0" borderId="2" xfId="0" applyNumberFormat="1" applyFont="1" applyBorder="1"/>
    <xf numFmtId="2" fontId="1" fillId="0" borderId="2" xfId="0" applyNumberFormat="1" applyFont="1" applyBorder="1" applyAlignment="1">
      <alignment horizontal="center"/>
    </xf>
    <xf numFmtId="0" fontId="8" fillId="0" borderId="0" xfId="0" applyFont="1" applyBorder="1"/>
    <xf numFmtId="3" fontId="8" fillId="0" borderId="0" xfId="0" applyNumberFormat="1" applyFont="1" applyBorder="1"/>
    <xf numFmtId="0" fontId="8" fillId="0" borderId="0" xfId="0" applyFont="1" applyBorder="1" applyAlignment="1">
      <alignment horizontal="right"/>
    </xf>
    <xf numFmtId="2" fontId="1" fillId="0" borderId="0" xfId="0" applyNumberFormat="1" applyFont="1" applyBorder="1"/>
    <xf numFmtId="2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7" fillId="0" borderId="0" xfId="0" applyFont="1"/>
    <xf numFmtId="2" fontId="0" fillId="0" borderId="0" xfId="0" applyNumberFormat="1"/>
    <xf numFmtId="2" fontId="1" fillId="0" borderId="0" xfId="0" applyNumberFormat="1" applyFont="1" applyAlignment="1">
      <alignment horizontal="center"/>
    </xf>
    <xf numFmtId="0" fontId="18" fillId="0" borderId="2" xfId="0" applyFont="1" applyBorder="1"/>
    <xf numFmtId="0" fontId="0" fillId="0" borderId="2" xfId="0" applyBorder="1"/>
    <xf numFmtId="2" fontId="0" fillId="0" borderId="2" xfId="0" applyNumberFormat="1" applyBorder="1"/>
    <xf numFmtId="164" fontId="14" fillId="0" borderId="0" xfId="0" applyNumberFormat="1" applyFont="1" applyFill="1" applyBorder="1" applyAlignment="1">
      <alignment wrapText="1"/>
    </xf>
    <xf numFmtId="4" fontId="11" fillId="0" borderId="0" xfId="0" applyNumberFormat="1" applyFont="1" applyBorder="1" applyAlignment="1">
      <alignment wrapText="1"/>
    </xf>
    <xf numFmtId="0" fontId="12" fillId="0" borderId="0" xfId="0" applyFont="1" applyAlignment="1">
      <alignment wrapText="1"/>
    </xf>
    <xf numFmtId="4" fontId="14" fillId="0" borderId="0" xfId="0" applyNumberFormat="1" applyFont="1" applyBorder="1" applyAlignment="1">
      <alignment wrapText="1"/>
    </xf>
    <xf numFmtId="0" fontId="0" fillId="0" borderId="0" xfId="0" applyAlignment="1">
      <alignment wrapText="1"/>
    </xf>
  </cellXfs>
  <cellStyles count="2">
    <cellStyle name="Navadno" xfId="0" builtinId="0"/>
    <cellStyle name="Navad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22"/>
  <sheetViews>
    <sheetView tabSelected="1" view="pageBreakPreview" zoomScaleNormal="100" zoomScaleSheetLayoutView="100" workbookViewId="0">
      <selection activeCell="F8" sqref="F8"/>
    </sheetView>
  </sheetViews>
  <sheetFormatPr defaultRowHeight="15" x14ac:dyDescent="0.25"/>
  <cols>
    <col min="2" max="2" width="33.7109375" customWidth="1"/>
    <col min="3" max="3" width="11.85546875" customWidth="1"/>
    <col min="4" max="4" width="29.42578125" customWidth="1"/>
    <col min="5" max="5" width="15.28515625" customWidth="1"/>
    <col min="6" max="6" width="21.42578125" customWidth="1"/>
  </cols>
  <sheetData>
    <row r="4" spans="1:6" ht="23.25" x14ac:dyDescent="0.35">
      <c r="A4" s="16"/>
      <c r="B4" s="50" t="s">
        <v>71</v>
      </c>
      <c r="C4" s="51"/>
      <c r="D4" s="51"/>
      <c r="E4" s="17"/>
      <c r="F4" s="17"/>
    </row>
    <row r="5" spans="1:6" x14ac:dyDescent="0.25">
      <c r="A5" s="16"/>
      <c r="B5" s="18"/>
      <c r="C5" s="19"/>
      <c r="D5" s="20"/>
      <c r="E5" s="21"/>
      <c r="F5" s="21"/>
    </row>
    <row r="6" spans="1:6" x14ac:dyDescent="0.25">
      <c r="A6" s="16"/>
      <c r="B6" s="18"/>
      <c r="C6" s="19"/>
      <c r="D6" s="20"/>
      <c r="E6" s="21"/>
      <c r="F6" s="21"/>
    </row>
    <row r="7" spans="1:6" x14ac:dyDescent="0.25">
      <c r="A7" s="16"/>
      <c r="B7" s="18"/>
      <c r="C7" s="19"/>
      <c r="D7" s="20"/>
      <c r="E7" s="21"/>
      <c r="F7" s="21"/>
    </row>
    <row r="8" spans="1:6" ht="18" x14ac:dyDescent="0.25">
      <c r="A8" s="22"/>
      <c r="B8" s="52" t="s">
        <v>13</v>
      </c>
      <c r="C8" s="52"/>
      <c r="D8" s="22"/>
      <c r="E8" s="22"/>
      <c r="F8" s="49">
        <f>'POPIS DEL'!F280</f>
        <v>0</v>
      </c>
    </row>
    <row r="9" spans="1:6" ht="18" x14ac:dyDescent="0.25">
      <c r="A9" s="24"/>
      <c r="B9" s="24"/>
      <c r="C9" s="24"/>
      <c r="D9" s="24"/>
      <c r="E9" s="24"/>
      <c r="F9" s="24"/>
    </row>
    <row r="10" spans="1:6" ht="18" customHeight="1" x14ac:dyDescent="0.25">
      <c r="A10" s="22"/>
      <c r="B10" s="22"/>
      <c r="C10" s="22"/>
      <c r="D10" s="22"/>
      <c r="E10" s="22"/>
      <c r="F10" s="22"/>
    </row>
    <row r="11" spans="1:6" ht="18" x14ac:dyDescent="0.25">
      <c r="A11" s="22"/>
      <c r="B11" s="22" t="s">
        <v>72</v>
      </c>
      <c r="C11" s="25">
        <v>0</v>
      </c>
      <c r="D11" s="22" t="s">
        <v>73</v>
      </c>
      <c r="E11" s="22"/>
      <c r="F11" s="26">
        <f>F8*C11/100</f>
        <v>0</v>
      </c>
    </row>
    <row r="12" spans="1:6" ht="18" x14ac:dyDescent="0.25">
      <c r="A12" s="24"/>
      <c r="B12" s="24"/>
      <c r="C12" s="24"/>
      <c r="D12" s="24"/>
      <c r="E12" s="24"/>
      <c r="F12" s="24"/>
    </row>
    <row r="13" spans="1:6" ht="18" x14ac:dyDescent="0.25">
      <c r="A13" s="22"/>
      <c r="B13" s="22"/>
      <c r="C13" s="22"/>
      <c r="D13" s="22"/>
      <c r="E13" s="22"/>
      <c r="F13" s="22"/>
    </row>
    <row r="14" spans="1:6" ht="18" x14ac:dyDescent="0.25">
      <c r="A14" s="22"/>
      <c r="B14" s="52" t="s">
        <v>74</v>
      </c>
      <c r="C14" s="53"/>
      <c r="D14" s="53"/>
      <c r="E14" s="22"/>
      <c r="F14" s="26">
        <f>F8-F11</f>
        <v>0</v>
      </c>
    </row>
    <row r="15" spans="1:6" ht="18" customHeight="1" x14ac:dyDescent="0.25">
      <c r="A15" s="22"/>
      <c r="B15" s="22"/>
      <c r="C15" s="22"/>
      <c r="D15" s="22"/>
      <c r="E15" s="22"/>
      <c r="F15" s="23"/>
    </row>
    <row r="16" spans="1:6" ht="18" x14ac:dyDescent="0.25">
      <c r="A16" s="22"/>
      <c r="B16" s="22" t="s">
        <v>75</v>
      </c>
      <c r="C16" s="22"/>
      <c r="D16" s="22"/>
      <c r="E16" s="22"/>
      <c r="F16" s="26">
        <f>F14*0.22</f>
        <v>0</v>
      </c>
    </row>
    <row r="17" spans="1:6" ht="18" x14ac:dyDescent="0.25">
      <c r="A17" s="22"/>
      <c r="B17" s="22"/>
      <c r="C17" s="22"/>
      <c r="D17" s="22"/>
      <c r="E17" s="22"/>
      <c r="F17" s="23"/>
    </row>
    <row r="18" spans="1:6" ht="18" x14ac:dyDescent="0.25">
      <c r="A18" s="22"/>
      <c r="B18" s="22" t="s">
        <v>76</v>
      </c>
      <c r="C18" s="22"/>
      <c r="D18" s="22"/>
      <c r="E18" s="22"/>
      <c r="F18" s="26">
        <f>F14+F16</f>
        <v>0</v>
      </c>
    </row>
    <row r="19" spans="1:6" ht="18" x14ac:dyDescent="0.25">
      <c r="A19" s="24"/>
      <c r="B19" s="24"/>
      <c r="C19" s="24"/>
      <c r="D19" s="24"/>
      <c r="E19" s="24"/>
      <c r="F19" s="24"/>
    </row>
    <row r="20" spans="1:6" ht="18" customHeight="1" x14ac:dyDescent="0.25"/>
    <row r="22" spans="1:6" ht="18" customHeight="1" x14ac:dyDescent="0.25"/>
  </sheetData>
  <mergeCells count="3">
    <mergeCell ref="B4:D4"/>
    <mergeCell ref="B8:C8"/>
    <mergeCell ref="B14:D14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80"/>
  <sheetViews>
    <sheetView view="pageBreakPreview" topLeftCell="A244" zoomScaleNormal="100" zoomScaleSheetLayoutView="100" workbookViewId="0">
      <selection activeCell="B252" sqref="B252"/>
    </sheetView>
  </sheetViews>
  <sheetFormatPr defaultRowHeight="15" x14ac:dyDescent="0.25"/>
  <cols>
    <col min="1" max="1" width="9.140625" style="42"/>
    <col min="2" max="2" width="50.7109375" customWidth="1"/>
    <col min="4" max="4" width="9.28515625" customWidth="1"/>
    <col min="5" max="6" width="15.5703125" style="9" customWidth="1"/>
  </cols>
  <sheetData>
    <row r="3" spans="1:6" ht="21" x14ac:dyDescent="0.35">
      <c r="B3" s="31" t="s">
        <v>13</v>
      </c>
    </row>
    <row r="5" spans="1:6" x14ac:dyDescent="0.25">
      <c r="B5" t="s">
        <v>0</v>
      </c>
    </row>
    <row r="6" spans="1:6" x14ac:dyDescent="0.25">
      <c r="C6" s="3" t="s">
        <v>5</v>
      </c>
      <c r="D6" s="3" t="s">
        <v>6</v>
      </c>
      <c r="E6" s="9" t="s">
        <v>77</v>
      </c>
      <c r="F6" s="27" t="s">
        <v>78</v>
      </c>
    </row>
    <row r="7" spans="1:6" x14ac:dyDescent="0.25">
      <c r="B7" s="15" t="s">
        <v>1</v>
      </c>
    </row>
    <row r="8" spans="1:6" x14ac:dyDescent="0.25">
      <c r="B8" s="2"/>
    </row>
    <row r="9" spans="1:6" x14ac:dyDescent="0.25">
      <c r="A9" s="42" t="s">
        <v>87</v>
      </c>
      <c r="B9" s="1" t="s">
        <v>49</v>
      </c>
      <c r="E9" s="10"/>
    </row>
    <row r="10" spans="1:6" x14ac:dyDescent="0.25">
      <c r="B10" t="s">
        <v>11</v>
      </c>
      <c r="C10" s="4">
        <v>378</v>
      </c>
      <c r="D10" s="3" t="s">
        <v>7</v>
      </c>
      <c r="E10" s="28">
        <v>0</v>
      </c>
      <c r="F10" s="30">
        <f>C10*E10</f>
        <v>0</v>
      </c>
    </row>
    <row r="11" spans="1:6" x14ac:dyDescent="0.25">
      <c r="B11" t="s">
        <v>8</v>
      </c>
      <c r="C11" s="4"/>
      <c r="F11" s="30"/>
    </row>
    <row r="12" spans="1:6" x14ac:dyDescent="0.25">
      <c r="B12" t="s">
        <v>9</v>
      </c>
      <c r="D12" s="3"/>
      <c r="F12" s="30"/>
    </row>
    <row r="13" spans="1:6" x14ac:dyDescent="0.25">
      <c r="B13" t="s">
        <v>8</v>
      </c>
      <c r="C13">
        <v>70</v>
      </c>
      <c r="D13" s="3" t="s">
        <v>10</v>
      </c>
      <c r="E13" s="28">
        <v>0</v>
      </c>
      <c r="F13" s="30">
        <f t="shared" ref="F13:F59" si="0">C13*E13</f>
        <v>0</v>
      </c>
    </row>
    <row r="14" spans="1:6" x14ac:dyDescent="0.25">
      <c r="D14" s="3"/>
      <c r="F14" s="30"/>
    </row>
    <row r="15" spans="1:6" x14ac:dyDescent="0.25">
      <c r="A15" s="42" t="s">
        <v>88</v>
      </c>
      <c r="B15" s="1" t="s">
        <v>50</v>
      </c>
      <c r="F15" s="30"/>
    </row>
    <row r="16" spans="1:6" x14ac:dyDescent="0.25">
      <c r="B16" t="s">
        <v>11</v>
      </c>
      <c r="C16" s="4">
        <v>972</v>
      </c>
      <c r="D16" s="3" t="s">
        <v>7</v>
      </c>
      <c r="E16" s="28">
        <v>0</v>
      </c>
      <c r="F16" s="30">
        <f t="shared" si="0"/>
        <v>0</v>
      </c>
    </row>
    <row r="17" spans="1:6" x14ac:dyDescent="0.25">
      <c r="B17" t="s">
        <v>8</v>
      </c>
      <c r="C17" s="4"/>
      <c r="F17" s="30"/>
    </row>
    <row r="18" spans="1:6" x14ac:dyDescent="0.25">
      <c r="B18" t="s">
        <v>9</v>
      </c>
      <c r="D18" s="3"/>
      <c r="F18" s="30"/>
    </row>
    <row r="19" spans="1:6" x14ac:dyDescent="0.25">
      <c r="B19" t="s">
        <v>8</v>
      </c>
      <c r="C19">
        <v>180</v>
      </c>
      <c r="D19" s="3" t="s">
        <v>10</v>
      </c>
      <c r="E19" s="28">
        <v>0</v>
      </c>
      <c r="F19" s="30">
        <f t="shared" si="0"/>
        <v>0</v>
      </c>
    </row>
    <row r="20" spans="1:6" x14ac:dyDescent="0.25">
      <c r="D20" s="3"/>
      <c r="F20" s="30"/>
    </row>
    <row r="21" spans="1:6" x14ac:dyDescent="0.25">
      <c r="A21" s="42" t="s">
        <v>89</v>
      </c>
      <c r="B21" s="1" t="s">
        <v>51</v>
      </c>
      <c r="F21" s="30"/>
    </row>
    <row r="22" spans="1:6" x14ac:dyDescent="0.25">
      <c r="B22" t="s">
        <v>11</v>
      </c>
      <c r="C22" s="4">
        <v>486</v>
      </c>
      <c r="D22" s="3" t="s">
        <v>7</v>
      </c>
      <c r="E22" s="28">
        <v>0</v>
      </c>
      <c r="F22" s="30">
        <f t="shared" si="0"/>
        <v>0</v>
      </c>
    </row>
    <row r="23" spans="1:6" x14ac:dyDescent="0.25">
      <c r="B23" t="s">
        <v>8</v>
      </c>
      <c r="C23" s="4"/>
      <c r="F23" s="30"/>
    </row>
    <row r="24" spans="1:6" x14ac:dyDescent="0.25">
      <c r="B24" t="s">
        <v>9</v>
      </c>
      <c r="D24" s="3"/>
      <c r="F24" s="30"/>
    </row>
    <row r="25" spans="1:6" x14ac:dyDescent="0.25">
      <c r="B25" t="s">
        <v>8</v>
      </c>
      <c r="C25">
        <v>90</v>
      </c>
      <c r="D25" s="3" t="s">
        <v>10</v>
      </c>
      <c r="E25" s="28">
        <v>0</v>
      </c>
      <c r="F25" s="30">
        <f t="shared" si="0"/>
        <v>0</v>
      </c>
    </row>
    <row r="26" spans="1:6" x14ac:dyDescent="0.25">
      <c r="D26" s="3"/>
      <c r="F26" s="30"/>
    </row>
    <row r="27" spans="1:6" x14ac:dyDescent="0.25">
      <c r="A27" s="42" t="s">
        <v>90</v>
      </c>
      <c r="B27" s="1" t="s">
        <v>52</v>
      </c>
      <c r="F27" s="30"/>
    </row>
    <row r="28" spans="1:6" x14ac:dyDescent="0.25">
      <c r="B28" t="s">
        <v>11</v>
      </c>
      <c r="C28" s="4">
        <v>405</v>
      </c>
      <c r="D28" s="3" t="s">
        <v>7</v>
      </c>
      <c r="E28" s="28">
        <v>0</v>
      </c>
      <c r="F28" s="30">
        <f t="shared" si="0"/>
        <v>0</v>
      </c>
    </row>
    <row r="29" spans="1:6" x14ac:dyDescent="0.25">
      <c r="B29" t="s">
        <v>8</v>
      </c>
      <c r="C29" s="4"/>
      <c r="F29" s="30"/>
    </row>
    <row r="30" spans="1:6" x14ac:dyDescent="0.25">
      <c r="B30" t="s">
        <v>9</v>
      </c>
      <c r="D30" s="3"/>
      <c r="F30" s="30"/>
    </row>
    <row r="31" spans="1:6" x14ac:dyDescent="0.25">
      <c r="B31" t="s">
        <v>8</v>
      </c>
      <c r="C31">
        <v>75</v>
      </c>
      <c r="D31" s="3" t="s">
        <v>10</v>
      </c>
      <c r="E31" s="28">
        <v>0</v>
      </c>
      <c r="F31" s="30">
        <f t="shared" si="0"/>
        <v>0</v>
      </c>
    </row>
    <row r="32" spans="1:6" x14ac:dyDescent="0.25">
      <c r="D32" s="3"/>
      <c r="F32" s="30"/>
    </row>
    <row r="33" spans="1:6" ht="15.75" thickBot="1" x14ac:dyDescent="0.3">
      <c r="B33" s="32" t="s">
        <v>80</v>
      </c>
      <c r="C33" s="33"/>
      <c r="D33" s="34"/>
      <c r="E33" s="35"/>
      <c r="F33" s="36">
        <f>SUM(F10:F31)</f>
        <v>0</v>
      </c>
    </row>
    <row r="34" spans="1:6" x14ac:dyDescent="0.25">
      <c r="B34" s="37"/>
      <c r="C34" s="38"/>
      <c r="D34" s="39"/>
      <c r="E34" s="40"/>
      <c r="F34" s="41"/>
    </row>
    <row r="35" spans="1:6" x14ac:dyDescent="0.25">
      <c r="F35" s="30"/>
    </row>
    <row r="36" spans="1:6" x14ac:dyDescent="0.25">
      <c r="B36" s="15" t="s">
        <v>23</v>
      </c>
      <c r="F36" s="30"/>
    </row>
    <row r="37" spans="1:6" x14ac:dyDescent="0.25">
      <c r="F37" s="30"/>
    </row>
    <row r="38" spans="1:6" x14ac:dyDescent="0.25">
      <c r="A38" s="42" t="s">
        <v>91</v>
      </c>
      <c r="B38" s="1" t="s">
        <v>36</v>
      </c>
      <c r="C38" s="4"/>
      <c r="E38" s="10"/>
      <c r="F38" s="30"/>
    </row>
    <row r="39" spans="1:6" x14ac:dyDescent="0.25">
      <c r="B39" t="s">
        <v>11</v>
      </c>
      <c r="C39" s="4">
        <v>2340</v>
      </c>
      <c r="D39" s="3" t="s">
        <v>7</v>
      </c>
      <c r="E39" s="28">
        <v>0</v>
      </c>
      <c r="F39" s="30">
        <f t="shared" si="0"/>
        <v>0</v>
      </c>
    </row>
    <row r="40" spans="1:6" x14ac:dyDescent="0.25">
      <c r="B40" t="s">
        <v>22</v>
      </c>
      <c r="C40" s="4"/>
      <c r="E40" s="10"/>
      <c r="F40" s="30"/>
    </row>
    <row r="41" spans="1:6" x14ac:dyDescent="0.25">
      <c r="B41" t="s">
        <v>9</v>
      </c>
      <c r="D41" s="3"/>
      <c r="F41" s="30"/>
    </row>
    <row r="42" spans="1:6" x14ac:dyDescent="0.25">
      <c r="B42" t="s">
        <v>22</v>
      </c>
      <c r="C42">
        <v>200</v>
      </c>
      <c r="D42" s="3" t="s">
        <v>10</v>
      </c>
      <c r="E42" s="28">
        <v>0</v>
      </c>
      <c r="F42" s="30">
        <f t="shared" si="0"/>
        <v>0</v>
      </c>
    </row>
    <row r="43" spans="1:6" x14ac:dyDescent="0.25">
      <c r="D43" s="3"/>
      <c r="F43" s="30"/>
    </row>
    <row r="44" spans="1:6" x14ac:dyDescent="0.25">
      <c r="A44" s="42" t="s">
        <v>92</v>
      </c>
      <c r="B44" s="1" t="s">
        <v>37</v>
      </c>
      <c r="C44" s="4"/>
      <c r="F44" s="30"/>
    </row>
    <row r="45" spans="1:6" x14ac:dyDescent="0.25">
      <c r="B45" t="s">
        <v>11</v>
      </c>
      <c r="C45" s="4">
        <v>1425</v>
      </c>
      <c r="D45" s="3" t="s">
        <v>7</v>
      </c>
      <c r="E45" s="28">
        <v>0</v>
      </c>
      <c r="F45" s="30">
        <f t="shared" si="0"/>
        <v>0</v>
      </c>
    </row>
    <row r="46" spans="1:6" x14ac:dyDescent="0.25">
      <c r="B46" t="s">
        <v>35</v>
      </c>
      <c r="C46" s="4"/>
      <c r="F46" s="30"/>
    </row>
    <row r="47" spans="1:6" x14ac:dyDescent="0.25">
      <c r="B47" t="s">
        <v>9</v>
      </c>
      <c r="D47" s="3"/>
      <c r="F47" s="30"/>
    </row>
    <row r="48" spans="1:6" x14ac:dyDescent="0.25">
      <c r="B48" t="s">
        <v>35</v>
      </c>
      <c r="C48">
        <v>80</v>
      </c>
      <c r="D48" s="3" t="s">
        <v>10</v>
      </c>
      <c r="E48" s="28">
        <v>0</v>
      </c>
      <c r="F48" s="30">
        <f t="shared" si="0"/>
        <v>0</v>
      </c>
    </row>
    <row r="49" spans="1:6" x14ac:dyDescent="0.25">
      <c r="D49" s="3"/>
      <c r="F49" s="30"/>
    </row>
    <row r="50" spans="1:6" ht="15.75" thickBot="1" x14ac:dyDescent="0.3">
      <c r="B50" s="32" t="s">
        <v>81</v>
      </c>
      <c r="C50" s="33"/>
      <c r="D50" s="34"/>
      <c r="E50" s="35"/>
      <c r="F50" s="36">
        <f>SUM(F39:F48)</f>
        <v>0</v>
      </c>
    </row>
    <row r="51" spans="1:6" x14ac:dyDescent="0.25">
      <c r="B51" s="37"/>
      <c r="C51" s="38"/>
      <c r="D51" s="39"/>
      <c r="E51" s="40"/>
      <c r="F51" s="41"/>
    </row>
    <row r="52" spans="1:6" x14ac:dyDescent="0.25">
      <c r="D52" s="3"/>
      <c r="F52" s="30"/>
    </row>
    <row r="53" spans="1:6" x14ac:dyDescent="0.25">
      <c r="B53" s="5" t="s">
        <v>2</v>
      </c>
      <c r="F53" s="30"/>
    </row>
    <row r="54" spans="1:6" x14ac:dyDescent="0.25">
      <c r="F54" s="30"/>
    </row>
    <row r="55" spans="1:6" x14ac:dyDescent="0.25">
      <c r="A55" s="42" t="s">
        <v>93</v>
      </c>
      <c r="B55" s="1" t="s">
        <v>19</v>
      </c>
      <c r="E55" s="10"/>
      <c r="F55" s="30"/>
    </row>
    <row r="56" spans="1:6" x14ac:dyDescent="0.25">
      <c r="B56" t="s">
        <v>11</v>
      </c>
      <c r="C56" s="4">
        <v>650</v>
      </c>
      <c r="D56" s="3" t="s">
        <v>7</v>
      </c>
      <c r="E56" s="28">
        <v>0</v>
      </c>
      <c r="F56" s="30">
        <f t="shared" si="0"/>
        <v>0</v>
      </c>
    </row>
    <row r="57" spans="1:6" x14ac:dyDescent="0.25">
      <c r="B57" t="s">
        <v>8</v>
      </c>
      <c r="C57" s="4"/>
      <c r="E57" s="10"/>
      <c r="F57" s="30"/>
    </row>
    <row r="58" spans="1:6" x14ac:dyDescent="0.25">
      <c r="B58" t="s">
        <v>9</v>
      </c>
      <c r="D58" s="3"/>
      <c r="F58" s="30"/>
    </row>
    <row r="59" spans="1:6" x14ac:dyDescent="0.25">
      <c r="B59" t="s">
        <v>8</v>
      </c>
      <c r="C59">
        <v>50</v>
      </c>
      <c r="D59" s="3" t="s">
        <v>10</v>
      </c>
      <c r="E59" s="28">
        <v>0</v>
      </c>
      <c r="F59" s="30">
        <f t="shared" si="0"/>
        <v>0</v>
      </c>
    </row>
    <row r="60" spans="1:6" x14ac:dyDescent="0.25">
      <c r="D60" s="3"/>
      <c r="F60" s="30"/>
    </row>
    <row r="61" spans="1:6" ht="15.75" thickBot="1" x14ac:dyDescent="0.3">
      <c r="B61" s="32" t="s">
        <v>82</v>
      </c>
      <c r="C61" s="33"/>
      <c r="D61" s="34"/>
      <c r="E61" s="35"/>
      <c r="F61" s="36">
        <f>SUM(F56:F59)</f>
        <v>0</v>
      </c>
    </row>
    <row r="62" spans="1:6" x14ac:dyDescent="0.25">
      <c r="B62" s="37"/>
      <c r="C62" s="38"/>
      <c r="D62" s="39"/>
      <c r="E62" s="40"/>
      <c r="F62" s="41"/>
    </row>
    <row r="63" spans="1:6" x14ac:dyDescent="0.25">
      <c r="F63" s="30"/>
    </row>
    <row r="64" spans="1:6" x14ac:dyDescent="0.25">
      <c r="B64" s="15" t="s">
        <v>58</v>
      </c>
      <c r="F64" s="30"/>
    </row>
    <row r="65" spans="1:6" x14ac:dyDescent="0.25">
      <c r="F65" s="30"/>
    </row>
    <row r="66" spans="1:6" x14ac:dyDescent="0.25">
      <c r="A66" s="42" t="s">
        <v>94</v>
      </c>
      <c r="B66" s="1" t="s">
        <v>53</v>
      </c>
      <c r="C66" s="11"/>
      <c r="D66" s="11"/>
      <c r="E66" s="10"/>
      <c r="F66" s="30"/>
    </row>
    <row r="67" spans="1:6" x14ac:dyDescent="0.25">
      <c r="B67" t="s">
        <v>11</v>
      </c>
      <c r="D67" s="3"/>
      <c r="F67" s="30"/>
    </row>
    <row r="68" spans="1:6" x14ac:dyDescent="0.25">
      <c r="B68" t="s">
        <v>8</v>
      </c>
      <c r="C68" s="7">
        <v>1450</v>
      </c>
      <c r="D68" s="3" t="s">
        <v>7</v>
      </c>
      <c r="E68" s="28">
        <v>0</v>
      </c>
      <c r="F68" s="30">
        <f t="shared" ref="F68:F122" si="1">C68*E68</f>
        <v>0</v>
      </c>
    </row>
    <row r="69" spans="1:6" x14ac:dyDescent="0.25">
      <c r="B69" t="s">
        <v>9</v>
      </c>
      <c r="D69" s="3"/>
      <c r="F69" s="30"/>
    </row>
    <row r="70" spans="1:6" x14ac:dyDescent="0.25">
      <c r="B70" t="s">
        <v>8</v>
      </c>
      <c r="C70" s="6">
        <v>73</v>
      </c>
      <c r="D70" s="3" t="s">
        <v>10</v>
      </c>
      <c r="E70" s="28">
        <v>0</v>
      </c>
      <c r="F70" s="30">
        <f t="shared" si="1"/>
        <v>0</v>
      </c>
    </row>
    <row r="71" spans="1:6" x14ac:dyDescent="0.25">
      <c r="D71" s="3"/>
      <c r="F71" s="30"/>
    </row>
    <row r="72" spans="1:6" ht="15.75" thickBot="1" x14ac:dyDescent="0.3">
      <c r="B72" s="32" t="s">
        <v>83</v>
      </c>
      <c r="C72" s="33"/>
      <c r="D72" s="34"/>
      <c r="E72" s="35"/>
      <c r="F72" s="36">
        <f>SUM(F68:F70)</f>
        <v>0</v>
      </c>
    </row>
    <row r="73" spans="1:6" x14ac:dyDescent="0.25">
      <c r="B73" s="37"/>
      <c r="C73" s="38"/>
      <c r="D73" s="39"/>
      <c r="E73" s="40"/>
      <c r="F73" s="41"/>
    </row>
    <row r="74" spans="1:6" x14ac:dyDescent="0.25">
      <c r="D74" s="3"/>
      <c r="F74" s="30"/>
    </row>
    <row r="75" spans="1:6" x14ac:dyDescent="0.25">
      <c r="B75" s="5" t="s">
        <v>3</v>
      </c>
      <c r="F75" s="30"/>
    </row>
    <row r="76" spans="1:6" x14ac:dyDescent="0.25">
      <c r="F76" s="30"/>
    </row>
    <row r="77" spans="1:6" x14ac:dyDescent="0.25">
      <c r="A77" s="42" t="s">
        <v>95</v>
      </c>
      <c r="B77" s="1" t="s">
        <v>20</v>
      </c>
      <c r="E77" s="10"/>
      <c r="F77" s="30"/>
    </row>
    <row r="78" spans="1:6" x14ac:dyDescent="0.25">
      <c r="B78" t="s">
        <v>11</v>
      </c>
      <c r="C78" s="4">
        <v>4730</v>
      </c>
      <c r="D78" s="3" t="s">
        <v>7</v>
      </c>
      <c r="E78" s="28">
        <v>0</v>
      </c>
      <c r="F78" s="30">
        <f t="shared" si="1"/>
        <v>0</v>
      </c>
    </row>
    <row r="79" spans="1:6" x14ac:dyDescent="0.25">
      <c r="B79" t="s">
        <v>8</v>
      </c>
      <c r="C79" s="4"/>
      <c r="F79" s="30"/>
    </row>
    <row r="80" spans="1:6" x14ac:dyDescent="0.25">
      <c r="B80" t="s">
        <v>9</v>
      </c>
      <c r="D80" s="3"/>
      <c r="F80" s="30"/>
    </row>
    <row r="81" spans="1:6" x14ac:dyDescent="0.25">
      <c r="B81" t="s">
        <v>8</v>
      </c>
      <c r="C81">
        <v>500</v>
      </c>
      <c r="D81" s="3" t="s">
        <v>10</v>
      </c>
      <c r="E81" s="28">
        <v>0</v>
      </c>
      <c r="F81" s="30">
        <f t="shared" si="1"/>
        <v>0</v>
      </c>
    </row>
    <row r="82" spans="1:6" x14ac:dyDescent="0.25">
      <c r="D82" s="3"/>
      <c r="F82" s="30"/>
    </row>
    <row r="83" spans="1:6" ht="15.75" thickBot="1" x14ac:dyDescent="0.3">
      <c r="B83" s="32" t="s">
        <v>84</v>
      </c>
      <c r="C83" s="33"/>
      <c r="D83" s="34"/>
      <c r="E83" s="35"/>
      <c r="F83" s="36">
        <f>SUM(F78:F81)</f>
        <v>0</v>
      </c>
    </row>
    <row r="84" spans="1:6" x14ac:dyDescent="0.25">
      <c r="B84" s="37"/>
      <c r="C84" s="38"/>
      <c r="D84" s="39"/>
      <c r="E84" s="40"/>
      <c r="F84" s="41"/>
    </row>
    <row r="85" spans="1:6" x14ac:dyDescent="0.25">
      <c r="F85" s="30"/>
    </row>
    <row r="86" spans="1:6" x14ac:dyDescent="0.25">
      <c r="B86" s="5" t="s">
        <v>4</v>
      </c>
      <c r="F86" s="30"/>
    </row>
    <row r="87" spans="1:6" x14ac:dyDescent="0.25">
      <c r="F87" s="30"/>
    </row>
    <row r="88" spans="1:6" x14ac:dyDescent="0.25">
      <c r="A88" s="42" t="s">
        <v>96</v>
      </c>
      <c r="B88" s="1" t="s">
        <v>16</v>
      </c>
      <c r="F88" s="30"/>
    </row>
    <row r="89" spans="1:6" x14ac:dyDescent="0.25">
      <c r="B89" t="s">
        <v>11</v>
      </c>
      <c r="F89" s="30"/>
    </row>
    <row r="90" spans="1:6" x14ac:dyDescent="0.25">
      <c r="B90" t="s">
        <v>8</v>
      </c>
      <c r="C90" s="4">
        <v>300</v>
      </c>
      <c r="D90" s="3" t="s">
        <v>7</v>
      </c>
      <c r="E90" s="28">
        <v>0</v>
      </c>
      <c r="F90" s="30">
        <f t="shared" si="1"/>
        <v>0</v>
      </c>
    </row>
    <row r="91" spans="1:6" x14ac:dyDescent="0.25">
      <c r="B91" t="s">
        <v>9</v>
      </c>
      <c r="F91" s="30"/>
    </row>
    <row r="92" spans="1:6" x14ac:dyDescent="0.25">
      <c r="B92" t="s">
        <v>8</v>
      </c>
      <c r="C92">
        <v>50</v>
      </c>
      <c r="D92" s="3" t="s">
        <v>10</v>
      </c>
      <c r="E92" s="28">
        <v>0</v>
      </c>
      <c r="F92" s="30">
        <f t="shared" si="1"/>
        <v>0</v>
      </c>
    </row>
    <row r="93" spans="1:6" x14ac:dyDescent="0.25">
      <c r="F93" s="30"/>
    </row>
    <row r="94" spans="1:6" x14ac:dyDescent="0.25">
      <c r="A94" s="42" t="s">
        <v>97</v>
      </c>
      <c r="B94" s="1" t="s">
        <v>14</v>
      </c>
      <c r="F94" s="30"/>
    </row>
    <row r="95" spans="1:6" x14ac:dyDescent="0.25">
      <c r="B95" t="s">
        <v>11</v>
      </c>
      <c r="F95" s="30"/>
    </row>
    <row r="96" spans="1:6" x14ac:dyDescent="0.25">
      <c r="B96" t="s">
        <v>8</v>
      </c>
      <c r="C96" s="4">
        <v>800</v>
      </c>
      <c r="D96" s="3" t="s">
        <v>7</v>
      </c>
      <c r="E96" s="28">
        <v>0</v>
      </c>
      <c r="F96" s="30">
        <f t="shared" si="1"/>
        <v>0</v>
      </c>
    </row>
    <row r="97" spans="1:6" x14ac:dyDescent="0.25">
      <c r="B97" t="s">
        <v>9</v>
      </c>
      <c r="F97" s="30"/>
    </row>
    <row r="98" spans="1:6" x14ac:dyDescent="0.25">
      <c r="B98" t="s">
        <v>8</v>
      </c>
      <c r="C98">
        <v>100</v>
      </c>
      <c r="D98" s="3" t="s">
        <v>10</v>
      </c>
      <c r="E98" s="28">
        <v>0</v>
      </c>
      <c r="F98" s="30">
        <f t="shared" si="1"/>
        <v>0</v>
      </c>
    </row>
    <row r="99" spans="1:6" x14ac:dyDescent="0.25">
      <c r="F99" s="30"/>
    </row>
    <row r="100" spans="1:6" x14ac:dyDescent="0.25">
      <c r="A100" s="42" t="s">
        <v>98</v>
      </c>
      <c r="B100" s="1" t="s">
        <v>15</v>
      </c>
      <c r="F100" s="30"/>
    </row>
    <row r="101" spans="1:6" x14ac:dyDescent="0.25">
      <c r="B101" t="s">
        <v>11</v>
      </c>
      <c r="F101" s="30"/>
    </row>
    <row r="102" spans="1:6" x14ac:dyDescent="0.25">
      <c r="B102" t="s">
        <v>8</v>
      </c>
      <c r="C102" s="4">
        <v>370</v>
      </c>
      <c r="D102" s="3" t="s">
        <v>7</v>
      </c>
      <c r="E102" s="28">
        <v>0</v>
      </c>
      <c r="F102" s="30">
        <f t="shared" si="1"/>
        <v>0</v>
      </c>
    </row>
    <row r="103" spans="1:6" x14ac:dyDescent="0.25">
      <c r="B103" t="s">
        <v>9</v>
      </c>
      <c r="E103" s="10"/>
      <c r="F103" s="30"/>
    </row>
    <row r="104" spans="1:6" x14ac:dyDescent="0.25">
      <c r="B104" t="s">
        <v>8</v>
      </c>
      <c r="C104">
        <v>60</v>
      </c>
      <c r="D104" s="3" t="s">
        <v>10</v>
      </c>
      <c r="E104" s="28">
        <v>0</v>
      </c>
      <c r="F104" s="30">
        <f t="shared" si="1"/>
        <v>0</v>
      </c>
    </row>
    <row r="105" spans="1:6" x14ac:dyDescent="0.25">
      <c r="E105" s="10"/>
      <c r="F105" s="30"/>
    </row>
    <row r="106" spans="1:6" ht="15.75" thickBot="1" x14ac:dyDescent="0.3">
      <c r="B106" s="32" t="s">
        <v>85</v>
      </c>
      <c r="C106" s="33"/>
      <c r="D106" s="34"/>
      <c r="E106" s="35"/>
      <c r="F106" s="36">
        <f>SUM(F90:F104)</f>
        <v>0</v>
      </c>
    </row>
    <row r="107" spans="1:6" x14ac:dyDescent="0.25">
      <c r="B107" s="37"/>
      <c r="C107" s="38"/>
      <c r="D107" s="39"/>
      <c r="E107" s="40"/>
      <c r="F107" s="41"/>
    </row>
    <row r="108" spans="1:6" x14ac:dyDescent="0.25">
      <c r="E108" s="10"/>
      <c r="F108" s="30"/>
    </row>
    <row r="109" spans="1:6" x14ac:dyDescent="0.25">
      <c r="B109" s="15" t="s">
        <v>59</v>
      </c>
      <c r="E109" s="10"/>
      <c r="F109" s="30"/>
    </row>
    <row r="110" spans="1:6" x14ac:dyDescent="0.25">
      <c r="F110" s="30"/>
    </row>
    <row r="111" spans="1:6" x14ac:dyDescent="0.25">
      <c r="A111" s="42" t="s">
        <v>99</v>
      </c>
      <c r="B111" s="1" t="s">
        <v>60</v>
      </c>
      <c r="F111" s="30"/>
    </row>
    <row r="112" spans="1:6" x14ac:dyDescent="0.25">
      <c r="B112" t="s">
        <v>11</v>
      </c>
      <c r="C112">
        <v>300</v>
      </c>
      <c r="D112" s="3" t="s">
        <v>7</v>
      </c>
      <c r="E112" s="28">
        <v>0</v>
      </c>
      <c r="F112" s="30">
        <f t="shared" si="1"/>
        <v>0</v>
      </c>
    </row>
    <row r="113" spans="1:6" x14ac:dyDescent="0.25">
      <c r="B113" t="s">
        <v>8</v>
      </c>
      <c r="F113" s="30"/>
    </row>
    <row r="114" spans="1:6" x14ac:dyDescent="0.25">
      <c r="C114" s="7"/>
      <c r="D114" s="8"/>
      <c r="F114" s="30"/>
    </row>
    <row r="115" spans="1:6" x14ac:dyDescent="0.25">
      <c r="A115" s="42" t="s">
        <v>100</v>
      </c>
      <c r="B115" s="1" t="s">
        <v>66</v>
      </c>
      <c r="F115" s="30"/>
    </row>
    <row r="116" spans="1:6" x14ac:dyDescent="0.25">
      <c r="B116" t="s">
        <v>11</v>
      </c>
      <c r="C116">
        <v>500</v>
      </c>
      <c r="D116" s="3" t="s">
        <v>7</v>
      </c>
      <c r="E116" s="28">
        <v>0</v>
      </c>
      <c r="F116" s="30">
        <f t="shared" si="1"/>
        <v>0</v>
      </c>
    </row>
    <row r="117" spans="1:6" x14ac:dyDescent="0.25">
      <c r="B117" t="s">
        <v>8</v>
      </c>
      <c r="F117" s="30"/>
    </row>
    <row r="118" spans="1:6" x14ac:dyDescent="0.25">
      <c r="B118" t="s">
        <v>9</v>
      </c>
      <c r="C118">
        <v>140</v>
      </c>
      <c r="D118" s="3" t="s">
        <v>10</v>
      </c>
      <c r="E118" s="28">
        <v>0</v>
      </c>
      <c r="F118" s="30">
        <f t="shared" si="1"/>
        <v>0</v>
      </c>
    </row>
    <row r="119" spans="1:6" x14ac:dyDescent="0.25">
      <c r="B119" t="s">
        <v>8</v>
      </c>
      <c r="D119" s="3" t="s">
        <v>12</v>
      </c>
      <c r="F119" s="30"/>
    </row>
    <row r="120" spans="1:6" x14ac:dyDescent="0.25">
      <c r="D120" s="3"/>
      <c r="F120" s="30"/>
    </row>
    <row r="121" spans="1:6" x14ac:dyDescent="0.25">
      <c r="A121" s="42" t="s">
        <v>101</v>
      </c>
      <c r="B121" s="1" t="s">
        <v>67</v>
      </c>
      <c r="F121" s="30"/>
    </row>
    <row r="122" spans="1:6" x14ac:dyDescent="0.25">
      <c r="B122" t="s">
        <v>11</v>
      </c>
      <c r="C122" s="4">
        <v>1200</v>
      </c>
      <c r="D122" s="3" t="s">
        <v>7</v>
      </c>
      <c r="E122" s="28">
        <v>0</v>
      </c>
      <c r="F122" s="30">
        <f t="shared" si="1"/>
        <v>0</v>
      </c>
    </row>
    <row r="123" spans="1:6" x14ac:dyDescent="0.25">
      <c r="B123" t="s">
        <v>8</v>
      </c>
      <c r="F123" s="30"/>
    </row>
    <row r="124" spans="1:6" x14ac:dyDescent="0.25">
      <c r="C124" s="7"/>
      <c r="D124" s="8"/>
      <c r="F124" s="30"/>
    </row>
    <row r="125" spans="1:6" ht="15.75" thickBot="1" x14ac:dyDescent="0.3">
      <c r="B125" s="32" t="s">
        <v>79</v>
      </c>
      <c r="C125" s="33"/>
      <c r="D125" s="34"/>
      <c r="E125" s="35"/>
      <c r="F125" s="36">
        <f>SUM(F112:F122)</f>
        <v>0</v>
      </c>
    </row>
    <row r="126" spans="1:6" x14ac:dyDescent="0.25">
      <c r="B126" s="37"/>
      <c r="C126" s="38"/>
      <c r="D126" s="39"/>
      <c r="E126" s="40"/>
      <c r="F126" s="41"/>
    </row>
    <row r="127" spans="1:6" x14ac:dyDescent="0.25">
      <c r="C127" s="7"/>
      <c r="D127" s="8"/>
      <c r="F127" s="30"/>
    </row>
    <row r="128" spans="1:6" x14ac:dyDescent="0.25">
      <c r="B128" s="15" t="s">
        <v>54</v>
      </c>
      <c r="F128" s="30"/>
    </row>
    <row r="129" spans="1:6" x14ac:dyDescent="0.25">
      <c r="F129" s="30"/>
    </row>
    <row r="130" spans="1:6" x14ac:dyDescent="0.25">
      <c r="A130" s="42" t="s">
        <v>102</v>
      </c>
      <c r="B130" s="1" t="s">
        <v>38</v>
      </c>
      <c r="F130" s="30"/>
    </row>
    <row r="131" spans="1:6" x14ac:dyDescent="0.25">
      <c r="B131" t="s">
        <v>11</v>
      </c>
      <c r="C131">
        <v>330</v>
      </c>
      <c r="D131" s="3" t="s">
        <v>7</v>
      </c>
      <c r="E131" s="28">
        <v>0</v>
      </c>
      <c r="F131" s="30">
        <f t="shared" ref="F131:F180" si="2">C131*E131</f>
        <v>0</v>
      </c>
    </row>
    <row r="132" spans="1:6" x14ac:dyDescent="0.25">
      <c r="B132" t="s">
        <v>8</v>
      </c>
      <c r="F132" s="30"/>
    </row>
    <row r="133" spans="1:6" x14ac:dyDescent="0.25">
      <c r="B133" t="s">
        <v>9</v>
      </c>
      <c r="C133">
        <v>50</v>
      </c>
      <c r="D133" s="3" t="s">
        <v>10</v>
      </c>
      <c r="E133" s="28">
        <v>0</v>
      </c>
      <c r="F133" s="30">
        <f t="shared" si="2"/>
        <v>0</v>
      </c>
    </row>
    <row r="134" spans="1:6" x14ac:dyDescent="0.25">
      <c r="B134" t="s">
        <v>8</v>
      </c>
      <c r="D134" s="3" t="s">
        <v>12</v>
      </c>
      <c r="F134" s="30"/>
    </row>
    <row r="135" spans="1:6" x14ac:dyDescent="0.25">
      <c r="D135" s="3"/>
      <c r="F135" s="30"/>
    </row>
    <row r="136" spans="1:6" x14ac:dyDescent="0.25">
      <c r="A136" s="42" t="s">
        <v>103</v>
      </c>
      <c r="B136" s="13" t="s">
        <v>39</v>
      </c>
      <c r="F136" s="30"/>
    </row>
    <row r="137" spans="1:6" x14ac:dyDescent="0.25">
      <c r="B137" t="s">
        <v>11</v>
      </c>
      <c r="C137" s="4">
        <v>1900</v>
      </c>
      <c r="D137" s="3" t="s">
        <v>7</v>
      </c>
      <c r="E137" s="28">
        <v>0</v>
      </c>
      <c r="F137" s="30">
        <f t="shared" si="2"/>
        <v>0</v>
      </c>
    </row>
    <row r="138" spans="1:6" x14ac:dyDescent="0.25">
      <c r="B138" t="s">
        <v>8</v>
      </c>
      <c r="F138" s="30"/>
    </row>
    <row r="139" spans="1:6" x14ac:dyDescent="0.25">
      <c r="B139" t="s">
        <v>9</v>
      </c>
      <c r="C139">
        <v>200</v>
      </c>
      <c r="D139" s="3" t="s">
        <v>10</v>
      </c>
      <c r="E139" s="28">
        <v>0</v>
      </c>
      <c r="F139" s="30">
        <f t="shared" si="2"/>
        <v>0</v>
      </c>
    </row>
    <row r="140" spans="1:6" x14ac:dyDescent="0.25">
      <c r="B140" t="s">
        <v>8</v>
      </c>
      <c r="D140" s="3" t="s">
        <v>12</v>
      </c>
      <c r="F140" s="30"/>
    </row>
    <row r="141" spans="1:6" x14ac:dyDescent="0.25">
      <c r="D141" s="3"/>
      <c r="F141" s="30"/>
    </row>
    <row r="142" spans="1:6" x14ac:dyDescent="0.25">
      <c r="A142" s="42" t="s">
        <v>104</v>
      </c>
      <c r="B142" s="1" t="s">
        <v>40</v>
      </c>
      <c r="F142" s="30"/>
    </row>
    <row r="143" spans="1:6" x14ac:dyDescent="0.25">
      <c r="B143" t="s">
        <v>11</v>
      </c>
      <c r="C143">
        <v>350</v>
      </c>
      <c r="D143" s="3" t="s">
        <v>7</v>
      </c>
      <c r="E143" s="28">
        <v>0</v>
      </c>
      <c r="F143" s="30">
        <f t="shared" si="2"/>
        <v>0</v>
      </c>
    </row>
    <row r="144" spans="1:6" x14ac:dyDescent="0.25">
      <c r="B144" t="s">
        <v>8</v>
      </c>
      <c r="F144" s="30"/>
    </row>
    <row r="145" spans="1:6" x14ac:dyDescent="0.25">
      <c r="B145" t="s">
        <v>9</v>
      </c>
      <c r="C145">
        <v>10</v>
      </c>
      <c r="D145" s="3" t="s">
        <v>10</v>
      </c>
      <c r="E145" s="28">
        <v>0</v>
      </c>
      <c r="F145" s="30">
        <f t="shared" si="2"/>
        <v>0</v>
      </c>
    </row>
    <row r="146" spans="1:6" x14ac:dyDescent="0.25">
      <c r="B146" t="s">
        <v>8</v>
      </c>
      <c r="D146" s="3" t="s">
        <v>12</v>
      </c>
      <c r="F146" s="30"/>
    </row>
    <row r="147" spans="1:6" x14ac:dyDescent="0.25">
      <c r="D147" s="3"/>
      <c r="F147" s="30"/>
    </row>
    <row r="148" spans="1:6" x14ac:dyDescent="0.25">
      <c r="A148" s="42" t="s">
        <v>105</v>
      </c>
      <c r="B148" s="1" t="s">
        <v>46</v>
      </c>
      <c r="F148" s="30"/>
    </row>
    <row r="149" spans="1:6" x14ac:dyDescent="0.25">
      <c r="B149" t="s">
        <v>11</v>
      </c>
      <c r="C149">
        <v>325</v>
      </c>
      <c r="D149" s="3" t="s">
        <v>7</v>
      </c>
      <c r="E149" s="28">
        <v>0</v>
      </c>
      <c r="F149" s="30">
        <f t="shared" si="2"/>
        <v>0</v>
      </c>
    </row>
    <row r="150" spans="1:6" x14ac:dyDescent="0.25">
      <c r="B150" t="s">
        <v>8</v>
      </c>
      <c r="F150" s="30"/>
    </row>
    <row r="151" spans="1:6" x14ac:dyDescent="0.25">
      <c r="B151" t="s">
        <v>9</v>
      </c>
      <c r="C151">
        <v>25</v>
      </c>
      <c r="D151" s="3" t="s">
        <v>10</v>
      </c>
      <c r="E151" s="28">
        <v>0</v>
      </c>
      <c r="F151" s="30">
        <f t="shared" si="2"/>
        <v>0</v>
      </c>
    </row>
    <row r="152" spans="1:6" x14ac:dyDescent="0.25">
      <c r="B152" t="s">
        <v>8</v>
      </c>
      <c r="D152" s="3" t="s">
        <v>12</v>
      </c>
      <c r="F152" s="30"/>
    </row>
    <row r="153" spans="1:6" x14ac:dyDescent="0.25">
      <c r="D153" s="3"/>
      <c r="F153" s="30"/>
    </row>
    <row r="154" spans="1:6" x14ac:dyDescent="0.25">
      <c r="A154" s="42" t="s">
        <v>106</v>
      </c>
      <c r="B154" s="1" t="s">
        <v>47</v>
      </c>
      <c r="F154" s="30"/>
    </row>
    <row r="155" spans="1:6" x14ac:dyDescent="0.25">
      <c r="B155" t="s">
        <v>11</v>
      </c>
      <c r="C155">
        <v>750</v>
      </c>
      <c r="D155" s="3" t="s">
        <v>7</v>
      </c>
      <c r="E155" s="28">
        <v>0</v>
      </c>
      <c r="F155" s="30">
        <f t="shared" si="2"/>
        <v>0</v>
      </c>
    </row>
    <row r="156" spans="1:6" x14ac:dyDescent="0.25">
      <c r="B156" t="s">
        <v>8</v>
      </c>
      <c r="F156" s="30"/>
    </row>
    <row r="157" spans="1:6" x14ac:dyDescent="0.25">
      <c r="B157" t="s">
        <v>9</v>
      </c>
      <c r="C157">
        <v>30</v>
      </c>
      <c r="D157" s="3" t="s">
        <v>10</v>
      </c>
      <c r="E157" s="28">
        <v>0</v>
      </c>
      <c r="F157" s="30">
        <f t="shared" si="2"/>
        <v>0</v>
      </c>
    </row>
    <row r="158" spans="1:6" x14ac:dyDescent="0.25">
      <c r="B158" t="s">
        <v>8</v>
      </c>
      <c r="D158" s="3" t="s">
        <v>12</v>
      </c>
      <c r="F158" s="30"/>
    </row>
    <row r="159" spans="1:6" x14ac:dyDescent="0.25">
      <c r="D159" s="3"/>
      <c r="F159" s="30"/>
    </row>
    <row r="160" spans="1:6" ht="15.75" thickBot="1" x14ac:dyDescent="0.3">
      <c r="B160" s="32" t="s">
        <v>86</v>
      </c>
      <c r="C160" s="33"/>
      <c r="D160" s="34"/>
      <c r="E160" s="35"/>
      <c r="F160" s="36">
        <f>SUM(F131:F157)</f>
        <v>0</v>
      </c>
    </row>
    <row r="161" spans="1:6" x14ac:dyDescent="0.25">
      <c r="B161" s="37"/>
      <c r="C161" s="38"/>
      <c r="D161" s="39"/>
      <c r="E161" s="40"/>
      <c r="F161" s="41"/>
    </row>
    <row r="162" spans="1:6" x14ac:dyDescent="0.25">
      <c r="D162" s="3"/>
      <c r="F162" s="30"/>
    </row>
    <row r="163" spans="1:6" x14ac:dyDescent="0.25">
      <c r="B163" s="15" t="s">
        <v>17</v>
      </c>
      <c r="D163" s="3"/>
      <c r="F163" s="30"/>
    </row>
    <row r="164" spans="1:6" x14ac:dyDescent="0.25">
      <c r="B164" s="6"/>
      <c r="C164" s="6"/>
      <c r="D164" s="6"/>
      <c r="F164" s="30"/>
    </row>
    <row r="165" spans="1:6" x14ac:dyDescent="0.25">
      <c r="A165" s="42" t="s">
        <v>107</v>
      </c>
      <c r="B165" s="1" t="s">
        <v>18</v>
      </c>
      <c r="F165" s="30"/>
    </row>
    <row r="166" spans="1:6" x14ac:dyDescent="0.25">
      <c r="B166" t="s">
        <v>11</v>
      </c>
      <c r="C166" s="4">
        <v>1800</v>
      </c>
      <c r="D166" s="3" t="s">
        <v>7</v>
      </c>
      <c r="E166" s="28">
        <v>0</v>
      </c>
      <c r="F166" s="30">
        <f t="shared" si="2"/>
        <v>0</v>
      </c>
    </row>
    <row r="167" spans="1:6" x14ac:dyDescent="0.25">
      <c r="B167" t="s">
        <v>8</v>
      </c>
      <c r="F167" s="30"/>
    </row>
    <row r="168" spans="1:6" x14ac:dyDescent="0.25">
      <c r="B168" t="s">
        <v>9</v>
      </c>
      <c r="C168">
        <v>240</v>
      </c>
      <c r="D168" s="3" t="s">
        <v>10</v>
      </c>
      <c r="E168" s="28">
        <v>0</v>
      </c>
      <c r="F168" s="30">
        <f t="shared" si="2"/>
        <v>0</v>
      </c>
    </row>
    <row r="169" spans="1:6" x14ac:dyDescent="0.25">
      <c r="B169" t="s">
        <v>8</v>
      </c>
      <c r="D169" s="3" t="s">
        <v>12</v>
      </c>
      <c r="F169" s="30"/>
    </row>
    <row r="170" spans="1:6" x14ac:dyDescent="0.25">
      <c r="D170" s="3"/>
      <c r="F170" s="30"/>
    </row>
    <row r="171" spans="1:6" x14ac:dyDescent="0.25">
      <c r="A171" s="42" t="s">
        <v>108</v>
      </c>
      <c r="B171" s="14" t="s">
        <v>61</v>
      </c>
      <c r="F171" s="30"/>
    </row>
    <row r="172" spans="1:6" x14ac:dyDescent="0.25">
      <c r="B172" t="s">
        <v>11</v>
      </c>
      <c r="C172" s="7">
        <v>1680</v>
      </c>
      <c r="D172" s="3" t="s">
        <v>7</v>
      </c>
      <c r="E172" s="28">
        <v>0</v>
      </c>
      <c r="F172" s="30">
        <f t="shared" si="2"/>
        <v>0</v>
      </c>
    </row>
    <row r="173" spans="1:6" x14ac:dyDescent="0.25">
      <c r="B173" t="s">
        <v>8</v>
      </c>
      <c r="F173" s="30"/>
    </row>
    <row r="174" spans="1:6" x14ac:dyDescent="0.25">
      <c r="B174" t="s">
        <v>9</v>
      </c>
      <c r="C174" s="6">
        <v>120</v>
      </c>
      <c r="D174" s="3" t="s">
        <v>10</v>
      </c>
      <c r="E174" s="28">
        <v>0</v>
      </c>
      <c r="F174" s="30">
        <f t="shared" si="2"/>
        <v>0</v>
      </c>
    </row>
    <row r="175" spans="1:6" x14ac:dyDescent="0.25">
      <c r="B175" t="s">
        <v>8</v>
      </c>
      <c r="D175" s="3" t="s">
        <v>12</v>
      </c>
      <c r="F175" s="30"/>
    </row>
    <row r="176" spans="1:6" x14ac:dyDescent="0.25">
      <c r="D176" s="3"/>
      <c r="F176" s="30"/>
    </row>
    <row r="177" spans="1:6" x14ac:dyDescent="0.25">
      <c r="A177" s="42" t="s">
        <v>109</v>
      </c>
      <c r="B177" s="14" t="s">
        <v>48</v>
      </c>
      <c r="F177" s="30"/>
    </row>
    <row r="178" spans="1:6" x14ac:dyDescent="0.25">
      <c r="B178" t="s">
        <v>11</v>
      </c>
      <c r="C178">
        <v>200</v>
      </c>
      <c r="D178" s="3" t="s">
        <v>7</v>
      </c>
      <c r="E178" s="28">
        <v>0</v>
      </c>
      <c r="F178" s="30">
        <f t="shared" si="2"/>
        <v>0</v>
      </c>
    </row>
    <row r="179" spans="1:6" x14ac:dyDescent="0.25">
      <c r="B179" t="s">
        <v>8</v>
      </c>
      <c r="F179" s="30"/>
    </row>
    <row r="180" spans="1:6" x14ac:dyDescent="0.25">
      <c r="B180" t="s">
        <v>9</v>
      </c>
      <c r="C180">
        <v>20</v>
      </c>
      <c r="D180" s="3" t="s">
        <v>10</v>
      </c>
      <c r="E180" s="28">
        <v>0</v>
      </c>
      <c r="F180" s="30">
        <f t="shared" si="2"/>
        <v>0</v>
      </c>
    </row>
    <row r="181" spans="1:6" x14ac:dyDescent="0.25">
      <c r="B181" t="s">
        <v>8</v>
      </c>
      <c r="D181" s="3" t="s">
        <v>12</v>
      </c>
      <c r="F181" s="30"/>
    </row>
    <row r="182" spans="1:6" x14ac:dyDescent="0.25">
      <c r="D182" s="3"/>
      <c r="F182" s="30"/>
    </row>
    <row r="183" spans="1:6" x14ac:dyDescent="0.25">
      <c r="A183" s="42" t="s">
        <v>110</v>
      </c>
      <c r="B183" s="14" t="s">
        <v>65</v>
      </c>
      <c r="F183" s="30"/>
    </row>
    <row r="184" spans="1:6" x14ac:dyDescent="0.25">
      <c r="B184" t="s">
        <v>11</v>
      </c>
      <c r="C184" s="6">
        <v>620</v>
      </c>
      <c r="D184" s="3" t="s">
        <v>7</v>
      </c>
      <c r="E184" s="28">
        <v>0</v>
      </c>
      <c r="F184" s="30">
        <f t="shared" ref="F184:F239" si="3">C184*E184</f>
        <v>0</v>
      </c>
    </row>
    <row r="185" spans="1:6" x14ac:dyDescent="0.25">
      <c r="B185" t="s">
        <v>8</v>
      </c>
      <c r="F185" s="30"/>
    </row>
    <row r="186" spans="1:6" x14ac:dyDescent="0.25">
      <c r="B186" t="s">
        <v>9</v>
      </c>
      <c r="C186" s="6">
        <v>60</v>
      </c>
      <c r="D186" s="3" t="s">
        <v>10</v>
      </c>
      <c r="E186" s="28">
        <v>0</v>
      </c>
      <c r="F186" s="30">
        <f t="shared" si="3"/>
        <v>0</v>
      </c>
    </row>
    <row r="187" spans="1:6" x14ac:dyDescent="0.25">
      <c r="B187" t="s">
        <v>8</v>
      </c>
      <c r="D187" s="3" t="s">
        <v>12</v>
      </c>
      <c r="F187" s="30"/>
    </row>
    <row r="188" spans="1:6" x14ac:dyDescent="0.25">
      <c r="F188" s="30"/>
    </row>
    <row r="189" spans="1:6" x14ac:dyDescent="0.25">
      <c r="A189" s="42" t="s">
        <v>111</v>
      </c>
      <c r="B189" s="1" t="s">
        <v>41</v>
      </c>
      <c r="F189" s="30"/>
    </row>
    <row r="190" spans="1:6" x14ac:dyDescent="0.25">
      <c r="B190" t="s">
        <v>25</v>
      </c>
      <c r="F190" s="30"/>
    </row>
    <row r="191" spans="1:6" x14ac:dyDescent="0.25">
      <c r="B191" t="s">
        <v>26</v>
      </c>
      <c r="C191">
        <v>50</v>
      </c>
      <c r="D191" s="3" t="s">
        <v>27</v>
      </c>
      <c r="E191" s="28">
        <v>0</v>
      </c>
      <c r="F191" s="30">
        <f t="shared" si="3"/>
        <v>0</v>
      </c>
    </row>
    <row r="192" spans="1:6" x14ac:dyDescent="0.25">
      <c r="B192" t="s">
        <v>28</v>
      </c>
      <c r="F192" s="30"/>
    </row>
    <row r="193" spans="1:6" x14ac:dyDescent="0.25">
      <c r="B193" s="6" t="s">
        <v>42</v>
      </c>
      <c r="C193" s="6"/>
      <c r="D193" s="6"/>
      <c r="F193" s="30"/>
    </row>
    <row r="194" spans="1:6" x14ac:dyDescent="0.25">
      <c r="B194" s="6" t="s">
        <v>29</v>
      </c>
      <c r="C194" s="7">
        <v>80</v>
      </c>
      <c r="D194" s="8" t="s">
        <v>31</v>
      </c>
      <c r="E194" s="28">
        <v>0</v>
      </c>
      <c r="F194" s="30">
        <f t="shared" si="3"/>
        <v>0</v>
      </c>
    </row>
    <row r="195" spans="1:6" x14ac:dyDescent="0.25">
      <c r="B195" s="6" t="s">
        <v>30</v>
      </c>
      <c r="C195" s="6"/>
      <c r="D195" s="6"/>
      <c r="F195" s="30"/>
    </row>
    <row r="196" spans="1:6" x14ac:dyDescent="0.25">
      <c r="B196" t="s">
        <v>11</v>
      </c>
      <c r="C196" s="4">
        <v>700</v>
      </c>
      <c r="D196" s="3" t="s">
        <v>7</v>
      </c>
      <c r="E196" s="28">
        <v>0</v>
      </c>
      <c r="F196" s="30">
        <f t="shared" si="3"/>
        <v>0</v>
      </c>
    </row>
    <row r="197" spans="1:6" x14ac:dyDescent="0.25">
      <c r="B197" t="s">
        <v>8</v>
      </c>
      <c r="C197" s="4"/>
      <c r="F197" s="30"/>
    </row>
    <row r="198" spans="1:6" x14ac:dyDescent="0.25">
      <c r="B198" t="s">
        <v>9</v>
      </c>
      <c r="D198" s="3"/>
      <c r="F198" s="30"/>
    </row>
    <row r="199" spans="1:6" x14ac:dyDescent="0.25">
      <c r="B199" t="s">
        <v>8</v>
      </c>
      <c r="C199">
        <v>80</v>
      </c>
      <c r="D199" s="3" t="s">
        <v>10</v>
      </c>
      <c r="E199" s="28">
        <v>0</v>
      </c>
      <c r="F199" s="30">
        <f t="shared" si="3"/>
        <v>0</v>
      </c>
    </row>
    <row r="200" spans="1:6" x14ac:dyDescent="0.25">
      <c r="B200" s="6" t="s">
        <v>43</v>
      </c>
      <c r="C200" s="7">
        <v>500</v>
      </c>
      <c r="D200" s="8" t="s">
        <v>7</v>
      </c>
      <c r="E200" s="28">
        <v>0</v>
      </c>
      <c r="F200" s="30">
        <f t="shared" si="3"/>
        <v>0</v>
      </c>
    </row>
    <row r="201" spans="1:6" x14ac:dyDescent="0.25">
      <c r="B201" s="6" t="s">
        <v>44</v>
      </c>
      <c r="C201" s="7">
        <v>3</v>
      </c>
      <c r="D201" s="8" t="s">
        <v>45</v>
      </c>
      <c r="E201" s="28">
        <v>0</v>
      </c>
      <c r="F201" s="30">
        <f t="shared" si="3"/>
        <v>0</v>
      </c>
    </row>
    <row r="202" spans="1:6" x14ac:dyDescent="0.25">
      <c r="B202" s="6"/>
      <c r="C202" s="7"/>
      <c r="D202" s="8"/>
      <c r="F202" s="30"/>
    </row>
    <row r="203" spans="1:6" x14ac:dyDescent="0.25">
      <c r="A203" s="42" t="s">
        <v>112</v>
      </c>
      <c r="B203" s="14" t="s">
        <v>56</v>
      </c>
      <c r="F203" s="30"/>
    </row>
    <row r="204" spans="1:6" x14ac:dyDescent="0.25">
      <c r="B204" t="s">
        <v>11</v>
      </c>
      <c r="C204">
        <v>320</v>
      </c>
      <c r="D204" s="3" t="s">
        <v>7</v>
      </c>
      <c r="E204" s="28">
        <v>0</v>
      </c>
      <c r="F204" s="30">
        <f t="shared" si="3"/>
        <v>0</v>
      </c>
    </row>
    <row r="205" spans="1:6" x14ac:dyDescent="0.25">
      <c r="B205" t="s">
        <v>8</v>
      </c>
      <c r="F205" s="30"/>
    </row>
    <row r="206" spans="1:6" x14ac:dyDescent="0.25">
      <c r="B206" t="s">
        <v>9</v>
      </c>
      <c r="C206">
        <v>35</v>
      </c>
      <c r="D206" s="3" t="s">
        <v>10</v>
      </c>
      <c r="E206" s="28">
        <v>0</v>
      </c>
      <c r="F206" s="30">
        <f t="shared" si="3"/>
        <v>0</v>
      </c>
    </row>
    <row r="207" spans="1:6" x14ac:dyDescent="0.25">
      <c r="B207" t="s">
        <v>8</v>
      </c>
      <c r="D207" s="3" t="s">
        <v>12</v>
      </c>
      <c r="F207" s="30"/>
    </row>
    <row r="208" spans="1:6" x14ac:dyDescent="0.25">
      <c r="B208" s="6"/>
      <c r="C208" s="7"/>
      <c r="D208" s="8"/>
      <c r="F208" s="30"/>
    </row>
    <row r="209" spans="1:6" ht="15.75" thickBot="1" x14ac:dyDescent="0.3">
      <c r="B209" s="32" t="s">
        <v>121</v>
      </c>
      <c r="C209" s="33"/>
      <c r="D209" s="34"/>
      <c r="E209" s="35"/>
      <c r="F209" s="36">
        <f>SUM(F166:F207)</f>
        <v>0</v>
      </c>
    </row>
    <row r="210" spans="1:6" x14ac:dyDescent="0.25">
      <c r="B210" s="37"/>
      <c r="C210" s="38"/>
      <c r="D210" s="39"/>
      <c r="E210" s="40"/>
      <c r="F210" s="41"/>
    </row>
    <row r="211" spans="1:6" x14ac:dyDescent="0.25">
      <c r="B211" s="6"/>
      <c r="C211" s="7"/>
      <c r="D211" s="8"/>
      <c r="F211" s="30"/>
    </row>
    <row r="212" spans="1:6" x14ac:dyDescent="0.25">
      <c r="B212" s="15" t="s">
        <v>64</v>
      </c>
      <c r="F212" s="30"/>
    </row>
    <row r="213" spans="1:6" x14ac:dyDescent="0.25">
      <c r="B213" s="12"/>
      <c r="F213" s="30"/>
    </row>
    <row r="214" spans="1:6" x14ac:dyDescent="0.25">
      <c r="A214" s="42" t="s">
        <v>113</v>
      </c>
      <c r="B214" s="1" t="s">
        <v>57</v>
      </c>
      <c r="F214" s="30"/>
    </row>
    <row r="215" spans="1:6" x14ac:dyDescent="0.25">
      <c r="B215" t="s">
        <v>11</v>
      </c>
      <c r="F215" s="30"/>
    </row>
    <row r="216" spans="1:6" x14ac:dyDescent="0.25">
      <c r="B216" t="s">
        <v>29</v>
      </c>
      <c r="C216">
        <v>210</v>
      </c>
      <c r="D216" s="3" t="s">
        <v>27</v>
      </c>
      <c r="E216" s="28">
        <v>0</v>
      </c>
      <c r="F216" s="30">
        <f t="shared" si="3"/>
        <v>0</v>
      </c>
    </row>
    <row r="217" spans="1:6" x14ac:dyDescent="0.25">
      <c r="B217" t="s">
        <v>42</v>
      </c>
      <c r="D217" s="3"/>
      <c r="F217" s="30"/>
    </row>
    <row r="218" spans="1:6" x14ac:dyDescent="0.25">
      <c r="B218" t="s">
        <v>8</v>
      </c>
      <c r="C218">
        <v>80</v>
      </c>
      <c r="D218" s="3" t="s">
        <v>10</v>
      </c>
      <c r="E218" s="28">
        <v>0</v>
      </c>
      <c r="F218" s="30">
        <f t="shared" si="3"/>
        <v>0</v>
      </c>
    </row>
    <row r="219" spans="1:6" x14ac:dyDescent="0.25">
      <c r="B219" s="6" t="s">
        <v>43</v>
      </c>
      <c r="C219" s="7">
        <v>1450</v>
      </c>
      <c r="D219" s="8" t="s">
        <v>7</v>
      </c>
      <c r="E219" s="28">
        <v>0</v>
      </c>
      <c r="F219" s="30">
        <f t="shared" si="3"/>
        <v>0</v>
      </c>
    </row>
    <row r="220" spans="1:6" x14ac:dyDescent="0.25">
      <c r="B220" s="6"/>
      <c r="C220" s="7"/>
      <c r="D220" s="8"/>
      <c r="F220" s="30"/>
    </row>
    <row r="221" spans="1:6" x14ac:dyDescent="0.25">
      <c r="A221" s="42" t="s">
        <v>114</v>
      </c>
      <c r="B221" s="1" t="s">
        <v>69</v>
      </c>
      <c r="F221" s="30"/>
    </row>
    <row r="222" spans="1:6" x14ac:dyDescent="0.25">
      <c r="B222" t="s">
        <v>11</v>
      </c>
      <c r="F222" s="30"/>
    </row>
    <row r="223" spans="1:6" x14ac:dyDescent="0.25">
      <c r="B223" t="s">
        <v>29</v>
      </c>
      <c r="C223">
        <v>180</v>
      </c>
      <c r="D223" s="3" t="s">
        <v>27</v>
      </c>
      <c r="E223" s="28">
        <v>0</v>
      </c>
      <c r="F223" s="30">
        <f t="shared" si="3"/>
        <v>0</v>
      </c>
    </row>
    <row r="224" spans="1:6" x14ac:dyDescent="0.25">
      <c r="B224" t="s">
        <v>42</v>
      </c>
      <c r="D224" s="3"/>
      <c r="E224" s="29"/>
      <c r="F224" s="30"/>
    </row>
    <row r="225" spans="1:6" x14ac:dyDescent="0.25">
      <c r="B225" t="s">
        <v>8</v>
      </c>
      <c r="C225">
        <v>80</v>
      </c>
      <c r="D225" s="3" t="s">
        <v>10</v>
      </c>
      <c r="E225" s="28">
        <v>0</v>
      </c>
      <c r="F225" s="30">
        <f t="shared" si="3"/>
        <v>0</v>
      </c>
    </row>
    <row r="226" spans="1:6" x14ac:dyDescent="0.25">
      <c r="B226" s="6" t="s">
        <v>43</v>
      </c>
      <c r="C226" s="7">
        <v>1000</v>
      </c>
      <c r="D226" s="8" t="s">
        <v>7</v>
      </c>
      <c r="E226" s="28">
        <v>0</v>
      </c>
      <c r="F226" s="30">
        <f t="shared" si="3"/>
        <v>0</v>
      </c>
    </row>
    <row r="227" spans="1:6" x14ac:dyDescent="0.25">
      <c r="D227" s="3"/>
      <c r="F227" s="30"/>
    </row>
    <row r="228" spans="1:6" x14ac:dyDescent="0.25">
      <c r="A228" s="42" t="s">
        <v>115</v>
      </c>
      <c r="B228" s="1" t="s">
        <v>68</v>
      </c>
      <c r="F228" s="30"/>
    </row>
    <row r="229" spans="1:6" x14ac:dyDescent="0.25">
      <c r="B229" t="s">
        <v>11</v>
      </c>
      <c r="F229" s="30"/>
    </row>
    <row r="230" spans="1:6" x14ac:dyDescent="0.25">
      <c r="B230" t="s">
        <v>29</v>
      </c>
      <c r="C230">
        <v>220</v>
      </c>
      <c r="D230" s="3" t="s">
        <v>27</v>
      </c>
      <c r="E230" s="28">
        <v>0</v>
      </c>
      <c r="F230" s="30">
        <f t="shared" si="3"/>
        <v>0</v>
      </c>
    </row>
    <row r="231" spans="1:6" x14ac:dyDescent="0.25">
      <c r="B231" t="s">
        <v>42</v>
      </c>
      <c r="D231" s="3"/>
      <c r="F231" s="30"/>
    </row>
    <row r="232" spans="1:6" x14ac:dyDescent="0.25">
      <c r="B232" t="s">
        <v>8</v>
      </c>
      <c r="C232">
        <v>50</v>
      </c>
      <c r="D232" s="3" t="s">
        <v>10</v>
      </c>
      <c r="E232" s="28">
        <v>0</v>
      </c>
      <c r="F232" s="30">
        <f t="shared" si="3"/>
        <v>0</v>
      </c>
    </row>
    <row r="233" spans="1:6" x14ac:dyDescent="0.25">
      <c r="B233" s="6" t="s">
        <v>43</v>
      </c>
      <c r="C233" s="7">
        <v>1450</v>
      </c>
      <c r="D233" s="8" t="s">
        <v>7</v>
      </c>
      <c r="E233" s="28">
        <v>0</v>
      </c>
      <c r="F233" s="30">
        <f t="shared" si="3"/>
        <v>0</v>
      </c>
    </row>
    <row r="234" spans="1:6" x14ac:dyDescent="0.25">
      <c r="D234" s="3"/>
      <c r="F234" s="30"/>
    </row>
    <row r="235" spans="1:6" x14ac:dyDescent="0.25">
      <c r="A235" s="42" t="s">
        <v>116</v>
      </c>
      <c r="B235" s="1" t="s">
        <v>70</v>
      </c>
      <c r="F235" s="30"/>
    </row>
    <row r="236" spans="1:6" x14ac:dyDescent="0.25">
      <c r="B236" t="s">
        <v>11</v>
      </c>
      <c r="F236" s="30"/>
    </row>
    <row r="237" spans="1:6" x14ac:dyDescent="0.25">
      <c r="B237" t="s">
        <v>29</v>
      </c>
      <c r="C237">
        <v>150</v>
      </c>
      <c r="D237" s="3" t="s">
        <v>27</v>
      </c>
      <c r="E237" s="28">
        <v>0</v>
      </c>
      <c r="F237" s="30">
        <f t="shared" si="3"/>
        <v>0</v>
      </c>
    </row>
    <row r="238" spans="1:6" x14ac:dyDescent="0.25">
      <c r="B238" t="s">
        <v>42</v>
      </c>
      <c r="D238" s="3"/>
      <c r="F238" s="30"/>
    </row>
    <row r="239" spans="1:6" x14ac:dyDescent="0.25">
      <c r="B239" t="s">
        <v>8</v>
      </c>
      <c r="C239">
        <v>90</v>
      </c>
      <c r="D239" s="3" t="s">
        <v>10</v>
      </c>
      <c r="E239" s="28">
        <v>0</v>
      </c>
      <c r="F239" s="30">
        <f t="shared" si="3"/>
        <v>0</v>
      </c>
    </row>
    <row r="240" spans="1:6" x14ac:dyDescent="0.25">
      <c r="B240" s="6" t="s">
        <v>43</v>
      </c>
      <c r="C240" s="7">
        <v>1000</v>
      </c>
      <c r="D240" s="8" t="s">
        <v>7</v>
      </c>
      <c r="E240" s="28">
        <v>0</v>
      </c>
      <c r="F240" s="30">
        <f t="shared" ref="F240:F260" si="4">C240*E240</f>
        <v>0</v>
      </c>
    </row>
    <row r="241" spans="1:6" x14ac:dyDescent="0.25">
      <c r="B241" s="6"/>
      <c r="C241" s="7"/>
      <c r="D241" s="8"/>
      <c r="F241" s="30"/>
    </row>
    <row r="242" spans="1:6" x14ac:dyDescent="0.25">
      <c r="A242" s="42" t="s">
        <v>117</v>
      </c>
      <c r="B242" s="1" t="s">
        <v>55</v>
      </c>
      <c r="F242" s="30"/>
    </row>
    <row r="243" spans="1:6" x14ac:dyDescent="0.25">
      <c r="B243" t="s">
        <v>21</v>
      </c>
      <c r="C243">
        <v>775</v>
      </c>
      <c r="D243" s="3" t="s">
        <v>7</v>
      </c>
      <c r="E243" s="28">
        <v>0</v>
      </c>
      <c r="F243" s="30">
        <f t="shared" si="4"/>
        <v>0</v>
      </c>
    </row>
    <row r="244" spans="1:6" x14ac:dyDescent="0.25">
      <c r="B244" t="s">
        <v>22</v>
      </c>
      <c r="E244" s="29"/>
      <c r="F244" s="30"/>
    </row>
    <row r="245" spans="1:6" x14ac:dyDescent="0.25">
      <c r="F245" s="30"/>
    </row>
    <row r="246" spans="1:6" x14ac:dyDescent="0.25">
      <c r="A246" s="42" t="s">
        <v>118</v>
      </c>
      <c r="B246" s="1" t="s">
        <v>62</v>
      </c>
      <c r="F246" s="30"/>
    </row>
    <row r="247" spans="1:6" x14ac:dyDescent="0.25">
      <c r="B247" t="s">
        <v>11</v>
      </c>
      <c r="C247" s="4">
        <v>1800</v>
      </c>
      <c r="D247" s="3" t="s">
        <v>7</v>
      </c>
      <c r="E247" s="28">
        <v>0</v>
      </c>
      <c r="F247" s="30">
        <f t="shared" si="4"/>
        <v>0</v>
      </c>
    </row>
    <row r="248" spans="1:6" x14ac:dyDescent="0.25">
      <c r="B248" t="s">
        <v>8</v>
      </c>
      <c r="F248" s="30"/>
    </row>
    <row r="249" spans="1:6" x14ac:dyDescent="0.25">
      <c r="B249" t="s">
        <v>9</v>
      </c>
      <c r="C249">
        <v>240</v>
      </c>
      <c r="D249" s="3" t="s">
        <v>10</v>
      </c>
      <c r="E249" s="28">
        <v>0</v>
      </c>
      <c r="F249" s="30">
        <f t="shared" si="4"/>
        <v>0</v>
      </c>
    </row>
    <row r="250" spans="1:6" x14ac:dyDescent="0.25">
      <c r="B250" t="s">
        <v>8</v>
      </c>
      <c r="D250" s="3" t="s">
        <v>12</v>
      </c>
      <c r="F250" s="30"/>
    </row>
    <row r="251" spans="1:6" x14ac:dyDescent="0.25">
      <c r="F251" s="30"/>
    </row>
    <row r="252" spans="1:6" x14ac:dyDescent="0.25">
      <c r="A252" s="42" t="s">
        <v>119</v>
      </c>
      <c r="B252" s="1" t="s">
        <v>63</v>
      </c>
      <c r="F252" s="30"/>
    </row>
    <row r="253" spans="1:6" x14ac:dyDescent="0.25">
      <c r="B253" t="s">
        <v>24</v>
      </c>
      <c r="C253" s="4">
        <v>2430</v>
      </c>
      <c r="D253" s="3" t="s">
        <v>7</v>
      </c>
      <c r="E253" s="28">
        <v>0</v>
      </c>
      <c r="F253" s="30">
        <f t="shared" si="4"/>
        <v>0</v>
      </c>
    </row>
    <row r="254" spans="1:6" x14ac:dyDescent="0.25">
      <c r="B254" t="s">
        <v>25</v>
      </c>
      <c r="F254" s="30"/>
    </row>
    <row r="255" spans="1:6" x14ac:dyDescent="0.25">
      <c r="B255" t="s">
        <v>26</v>
      </c>
      <c r="C255">
        <v>80</v>
      </c>
      <c r="D255" s="3" t="s">
        <v>27</v>
      </c>
      <c r="E255" s="28">
        <v>0</v>
      </c>
      <c r="F255" s="30">
        <f t="shared" si="4"/>
        <v>0</v>
      </c>
    </row>
    <row r="256" spans="1:6" x14ac:dyDescent="0.25">
      <c r="F256" s="30"/>
    </row>
    <row r="257" spans="1:6" x14ac:dyDescent="0.25">
      <c r="A257" s="42" t="s">
        <v>120</v>
      </c>
      <c r="B257" s="1" t="s">
        <v>32</v>
      </c>
      <c r="F257" s="30"/>
    </row>
    <row r="258" spans="1:6" x14ac:dyDescent="0.25">
      <c r="F258" s="30"/>
    </row>
    <row r="259" spans="1:6" x14ac:dyDescent="0.25">
      <c r="B259" t="s">
        <v>33</v>
      </c>
      <c r="C259">
        <v>140</v>
      </c>
      <c r="D259" s="3" t="s">
        <v>27</v>
      </c>
      <c r="E259" s="28">
        <v>0</v>
      </c>
      <c r="F259" s="30">
        <f t="shared" si="4"/>
        <v>0</v>
      </c>
    </row>
    <row r="260" spans="1:6" x14ac:dyDescent="0.25">
      <c r="B260" t="s">
        <v>34</v>
      </c>
      <c r="C260">
        <v>150</v>
      </c>
      <c r="D260" s="3" t="s">
        <v>27</v>
      </c>
      <c r="E260" s="28">
        <v>0</v>
      </c>
      <c r="F260" s="30">
        <f t="shared" si="4"/>
        <v>0</v>
      </c>
    </row>
    <row r="262" spans="1:6" ht="15.75" thickBot="1" x14ac:dyDescent="0.3">
      <c r="B262" s="32" t="s">
        <v>122</v>
      </c>
      <c r="C262" s="33"/>
      <c r="D262" s="34"/>
      <c r="E262" s="35"/>
      <c r="F262" s="36">
        <f>SUM(F216:F260)</f>
        <v>0</v>
      </c>
    </row>
    <row r="264" spans="1:6" x14ac:dyDescent="0.25">
      <c r="C264" s="4"/>
      <c r="D264" s="3"/>
    </row>
    <row r="265" spans="1:6" x14ac:dyDescent="0.25">
      <c r="C265" s="4"/>
    </row>
    <row r="266" spans="1:6" x14ac:dyDescent="0.25">
      <c r="C266" s="4"/>
      <c r="D266" s="3"/>
    </row>
    <row r="267" spans="1:6" ht="18.75" x14ac:dyDescent="0.3">
      <c r="B267" s="43" t="s">
        <v>123</v>
      </c>
      <c r="C267" s="7"/>
      <c r="D267" s="8"/>
      <c r="E267" s="44"/>
      <c r="F267" s="44"/>
    </row>
    <row r="268" spans="1:6" x14ac:dyDescent="0.25">
      <c r="B268" s="6"/>
      <c r="C268" s="6"/>
      <c r="D268" s="6"/>
      <c r="E268" s="44"/>
      <c r="F268" s="44"/>
    </row>
    <row r="269" spans="1:6" x14ac:dyDescent="0.25">
      <c r="B269" s="5" t="s">
        <v>1</v>
      </c>
      <c r="C269" s="6"/>
      <c r="D269" s="6"/>
      <c r="E269" s="44"/>
      <c r="F269" s="45">
        <f>F33</f>
        <v>0</v>
      </c>
    </row>
    <row r="270" spans="1:6" x14ac:dyDescent="0.25">
      <c r="B270" s="5" t="s">
        <v>124</v>
      </c>
      <c r="C270" s="7"/>
      <c r="D270" s="8"/>
      <c r="E270" s="44"/>
      <c r="F270" s="45">
        <f>F50</f>
        <v>0</v>
      </c>
    </row>
    <row r="271" spans="1:6" x14ac:dyDescent="0.25">
      <c r="B271" s="5" t="s">
        <v>2</v>
      </c>
      <c r="C271" s="6"/>
      <c r="D271" s="6"/>
      <c r="E271" s="44"/>
      <c r="F271" s="45">
        <f>F61</f>
        <v>0</v>
      </c>
    </row>
    <row r="272" spans="1:6" x14ac:dyDescent="0.25">
      <c r="B272" s="5" t="s">
        <v>58</v>
      </c>
      <c r="E272" s="44"/>
      <c r="F272" s="45">
        <f>F72</f>
        <v>0</v>
      </c>
    </row>
    <row r="273" spans="2:6" x14ac:dyDescent="0.25">
      <c r="B273" s="5" t="s">
        <v>3</v>
      </c>
      <c r="E273" s="44"/>
      <c r="F273" s="45">
        <f>F83</f>
        <v>0</v>
      </c>
    </row>
    <row r="274" spans="2:6" x14ac:dyDescent="0.25">
      <c r="B274" s="5" t="s">
        <v>4</v>
      </c>
      <c r="E274" s="44"/>
      <c r="F274" s="45">
        <f>F106</f>
        <v>0</v>
      </c>
    </row>
    <row r="275" spans="2:6" x14ac:dyDescent="0.25">
      <c r="B275" s="5" t="s">
        <v>59</v>
      </c>
      <c r="E275" s="44"/>
      <c r="F275" s="45">
        <f>F125</f>
        <v>0</v>
      </c>
    </row>
    <row r="276" spans="2:6" x14ac:dyDescent="0.25">
      <c r="B276" s="5" t="s">
        <v>125</v>
      </c>
      <c r="E276" s="44"/>
      <c r="F276" s="45">
        <f>F160</f>
        <v>0</v>
      </c>
    </row>
    <row r="277" spans="2:6" x14ac:dyDescent="0.25">
      <c r="B277" s="5" t="s">
        <v>17</v>
      </c>
      <c r="E277" s="44"/>
      <c r="F277" s="45">
        <f>F209</f>
        <v>0</v>
      </c>
    </row>
    <row r="278" spans="2:6" x14ac:dyDescent="0.25">
      <c r="B278" s="5" t="s">
        <v>64</v>
      </c>
      <c r="E278" s="44"/>
      <c r="F278" s="45">
        <f>F262</f>
        <v>0</v>
      </c>
    </row>
    <row r="279" spans="2:6" x14ac:dyDescent="0.25">
      <c r="B279" s="5"/>
      <c r="E279" s="44"/>
      <c r="F279" s="45"/>
    </row>
    <row r="280" spans="2:6" ht="15.75" thickBot="1" x14ac:dyDescent="0.3">
      <c r="B280" s="46" t="s">
        <v>126</v>
      </c>
      <c r="C280" s="47"/>
      <c r="D280" s="47"/>
      <c r="E280" s="48"/>
      <c r="F280" s="36">
        <f>SUM(F269:F278)</f>
        <v>0</v>
      </c>
    </row>
  </sheetData>
  <pageMargins left="0.7" right="0.7" top="0.75" bottom="0.75" header="0.3" footer="0.3"/>
  <pageSetup paperSize="9" scale="75" orientation="portrait" r:id="rId1"/>
  <rowBreaks count="5" manualBreakCount="5">
    <brk id="51" max="16383" man="1"/>
    <brk id="107" max="16383" man="1"/>
    <brk id="161" max="16383" man="1"/>
    <brk id="210" max="16383" man="1"/>
    <brk id="26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SKUPNA REKAPITULACIJA</vt:lpstr>
      <vt:lpstr>POPIS DEL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Vizintin Ljubica</dc:creator>
  <cp:lastModifiedBy>Polajzar Bostjan</cp:lastModifiedBy>
  <cp:lastPrinted>2014-06-03T10:39:40Z</cp:lastPrinted>
  <dcterms:created xsi:type="dcterms:W3CDTF">2014-04-14T06:38:21Z</dcterms:created>
  <dcterms:modified xsi:type="dcterms:W3CDTF">2016-09-02T09:44:23Z</dcterms:modified>
</cp:coreProperties>
</file>