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7425" yWindow="-75" windowWidth="10395" windowHeight="13680" tabRatio="772"/>
  </bookViews>
  <sheets>
    <sheet name="REK" sheetId="4" r:id="rId1"/>
    <sheet name="VDV" sheetId="5" r:id="rId2"/>
    <sheet name="PLN" sheetId="11" r:id="rId3"/>
    <sheet name="OGR" sheetId="6" r:id="rId4"/>
    <sheet name="PRZ" sheetId="7" r:id="rId5"/>
  </sheets>
  <calcPr calcId="145621"/>
</workbook>
</file>

<file path=xl/calcChain.xml><?xml version="1.0" encoding="utf-8"?>
<calcChain xmlns="http://schemas.openxmlformats.org/spreadsheetml/2006/main">
  <c r="G8" i="4" l="1"/>
  <c r="G294" i="7"/>
  <c r="G28" i="7"/>
  <c r="G36" i="7"/>
  <c r="G37" i="7"/>
  <c r="G44" i="7"/>
  <c r="G63" i="7"/>
  <c r="G71" i="7"/>
  <c r="G74" i="7"/>
  <c r="G75" i="7"/>
  <c r="G76" i="7"/>
  <c r="G79" i="7"/>
  <c r="G80" i="7"/>
  <c r="G81" i="7"/>
  <c r="G82" i="7"/>
  <c r="G85" i="7"/>
  <c r="G86" i="7"/>
  <c r="G90" i="7"/>
  <c r="G91" i="7"/>
  <c r="G94" i="7"/>
  <c r="G95" i="7"/>
  <c r="G96" i="7"/>
  <c r="G97" i="7"/>
  <c r="G101" i="7"/>
  <c r="G105" i="7"/>
  <c r="G106" i="7"/>
  <c r="G109" i="7"/>
  <c r="G110" i="7"/>
  <c r="G111" i="7"/>
  <c r="G112" i="7"/>
  <c r="G114" i="7"/>
  <c r="G116" i="7"/>
  <c r="G141" i="7"/>
  <c r="G149" i="7"/>
  <c r="G156" i="7"/>
  <c r="G163" i="7"/>
  <c r="G164" i="7"/>
  <c r="G165"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2" i="7"/>
  <c r="G275" i="7"/>
  <c r="G276" i="7"/>
  <c r="G277" i="7"/>
  <c r="G278" i="7"/>
  <c r="G279" i="7"/>
  <c r="G280" i="7"/>
  <c r="G281" i="7"/>
  <c r="G283" i="7"/>
  <c r="G284" i="7"/>
  <c r="G285" i="7"/>
  <c r="G286" i="7"/>
  <c r="G287" i="7"/>
  <c r="G288" i="7"/>
  <c r="G289" i="7"/>
  <c r="G290" i="7"/>
  <c r="G291" i="7"/>
  <c r="G292" i="7"/>
  <c r="G22" i="7"/>
  <c r="G7" i="4"/>
  <c r="G31" i="6"/>
  <c r="G24" i="6"/>
  <c r="G25" i="6"/>
  <c r="G26" i="6"/>
  <c r="G27" i="6"/>
  <c r="G28" i="6"/>
  <c r="G20" i="6"/>
  <c r="G21" i="6"/>
  <c r="G22" i="6"/>
  <c r="G23" i="6"/>
  <c r="G13" i="6"/>
  <c r="G15" i="6"/>
  <c r="G18" i="6"/>
  <c r="G19" i="6"/>
  <c r="G10" i="6"/>
  <c r="G11" i="6"/>
  <c r="G12" i="6"/>
  <c r="G4" i="6"/>
  <c r="G5" i="6"/>
  <c r="G6" i="6"/>
  <c r="G7" i="6"/>
  <c r="G8" i="6"/>
  <c r="G9" i="6"/>
  <c r="G29" i="6"/>
  <c r="G6" i="4"/>
  <c r="G31" i="11"/>
  <c r="G24" i="11"/>
  <c r="G25" i="11"/>
  <c r="G26" i="11"/>
  <c r="G27" i="11"/>
  <c r="G28" i="11"/>
  <c r="G29" i="11"/>
  <c r="G17" i="11"/>
  <c r="G18" i="11"/>
  <c r="G21" i="11"/>
  <c r="G22" i="11"/>
  <c r="G23" i="11"/>
  <c r="G11" i="11"/>
  <c r="G12" i="11"/>
  <c r="G13" i="11"/>
  <c r="G14" i="11"/>
  <c r="G15" i="11"/>
  <c r="G16" i="11"/>
  <c r="G4" i="11"/>
  <c r="G5" i="11"/>
  <c r="G6" i="11"/>
  <c r="G7" i="11"/>
  <c r="G8" i="11"/>
  <c r="G9" i="11"/>
  <c r="G10" i="11"/>
  <c r="G3" i="11"/>
  <c r="G5" i="4"/>
  <c r="G53" i="5"/>
  <c r="G3" i="5"/>
  <c r="G4" i="5"/>
  <c r="G5" i="5"/>
  <c r="G6" i="5"/>
  <c r="G7" i="5"/>
  <c r="G8" i="5"/>
  <c r="G9" i="5"/>
  <c r="G10" i="5"/>
  <c r="G11" i="5"/>
  <c r="G12" i="5"/>
  <c r="G13" i="5"/>
  <c r="G14" i="5"/>
  <c r="G15" i="5"/>
  <c r="G16" i="5"/>
  <c r="G17" i="5"/>
  <c r="G18" i="5"/>
  <c r="G19" i="5"/>
  <c r="G22" i="5"/>
  <c r="G23" i="5"/>
  <c r="G24" i="5"/>
  <c r="G25" i="5"/>
  <c r="G26" i="5"/>
  <c r="G27" i="5"/>
  <c r="G28" i="5"/>
  <c r="G29" i="5"/>
  <c r="G30" i="5"/>
  <c r="G31" i="5"/>
  <c r="G32" i="5"/>
  <c r="G33" i="5"/>
  <c r="G34" i="5"/>
  <c r="G35" i="5"/>
  <c r="G38" i="5"/>
  <c r="G39" i="5"/>
  <c r="G40" i="5"/>
  <c r="G41" i="5"/>
  <c r="G42" i="5"/>
  <c r="G43" i="5"/>
  <c r="G44" i="5"/>
  <c r="G45" i="5"/>
  <c r="G46" i="5"/>
  <c r="G47" i="5"/>
  <c r="G48" i="5"/>
  <c r="G49" i="5"/>
  <c r="G50" i="5"/>
  <c r="G51" i="5"/>
  <c r="A282" i="7" l="1"/>
  <c r="A283" i="7"/>
  <c r="A284" i="7" s="1"/>
  <c r="A285" i="7" s="1"/>
  <c r="A286" i="7" s="1"/>
  <c r="A287" i="7" s="1"/>
  <c r="A288" i="7" s="1"/>
  <c r="A289" i="7" s="1"/>
  <c r="A290" i="7" s="1"/>
  <c r="A291" i="7" s="1"/>
  <c r="A292" i="7" s="1"/>
  <c r="A278" i="7"/>
  <c r="A279" i="7"/>
  <c r="A280" i="7" s="1"/>
  <c r="A281" i="7" s="1"/>
  <c r="A275" i="7" l="1"/>
  <c r="A276" i="7" s="1"/>
  <c r="A277" i="7" s="1"/>
  <c r="A243" i="7"/>
  <c r="A244" i="7" s="1"/>
  <c r="A3" i="7"/>
  <c r="A23" i="11"/>
  <c r="A245" i="7" l="1"/>
  <c r="A246" i="7" s="1"/>
  <c r="A247" i="7" s="1"/>
  <c r="A248" i="7" s="1"/>
  <c r="A249" i="7" s="1"/>
  <c r="A250" i="7" s="1"/>
  <c r="A251" i="7" s="1"/>
  <c r="A252" i="7" s="1"/>
  <c r="A253" i="7" s="1"/>
  <c r="A254" i="7" s="1"/>
  <c r="A255" i="7" s="1"/>
  <c r="A256" i="7" s="1"/>
  <c r="A257" i="7" s="1"/>
  <c r="A258" i="7" s="1"/>
  <c r="A259" i="7" s="1"/>
  <c r="A260" i="7" l="1"/>
  <c r="A261" i="7" s="1"/>
  <c r="A262" i="7" s="1"/>
  <c r="A263" i="7" s="1"/>
  <c r="A264" i="7" s="1"/>
  <c r="A265" i="7" s="1"/>
  <c r="A266" i="7" s="1"/>
  <c r="A267" i="7" s="1"/>
  <c r="A268" i="7" s="1"/>
  <c r="A269" i="7" s="1"/>
  <c r="A270" i="7" l="1"/>
  <c r="A272" i="7" s="1"/>
  <c r="A21" i="11"/>
  <c r="A22" i="11" s="1"/>
  <c r="A24" i="11" s="1"/>
  <c r="A25" i="11" s="1"/>
  <c r="A26" i="11" s="1"/>
  <c r="A27" i="11" s="1"/>
  <c r="A28" i="11" s="1"/>
  <c r="A29" i="11" s="1"/>
  <c r="A3" i="11"/>
  <c r="A4" i="11" s="1"/>
  <c r="A5" i="11" s="1"/>
  <c r="A6" i="11" s="1"/>
  <c r="A7" i="11" s="1"/>
  <c r="A8" i="11" s="1"/>
  <c r="A9" i="11" s="1"/>
  <c r="A10" i="11" s="1"/>
  <c r="A11" i="11" s="1"/>
  <c r="A12" i="11" s="1"/>
  <c r="A13" i="11" s="1"/>
  <c r="A14" i="11" s="1"/>
  <c r="A15" i="11" s="1"/>
  <c r="A16" i="11" s="1"/>
  <c r="A18" i="11" s="1"/>
  <c r="A18" i="6"/>
  <c r="A19" i="6"/>
  <c r="A20" i="6" s="1"/>
  <c r="A21" i="6" s="1"/>
  <c r="A22" i="6" s="1"/>
  <c r="A23" i="6" s="1"/>
  <c r="A24" i="6" s="1"/>
  <c r="A25" i="6" s="1"/>
  <c r="A26" i="6" s="1"/>
  <c r="A27" i="6" s="1"/>
  <c r="A28" i="6" s="1"/>
  <c r="A31" i="5"/>
  <c r="A32" i="5"/>
  <c r="A3" i="5" l="1"/>
  <c r="A29" i="6" l="1"/>
  <c r="A3" i="6"/>
  <c r="A4" i="6" s="1"/>
  <c r="A5" i="6" s="1"/>
  <c r="A38" i="5"/>
  <c r="A39" i="5" s="1"/>
  <c r="A40" i="5" s="1"/>
  <c r="A41" i="5" s="1"/>
  <c r="A42" i="5" s="1"/>
  <c r="A43" i="5" s="1"/>
  <c r="A44" i="5" s="1"/>
  <c r="A45" i="5" s="1"/>
  <c r="A46" i="5" s="1"/>
  <c r="A47" i="5" s="1"/>
  <c r="A4" i="5"/>
  <c r="A5" i="5" s="1"/>
  <c r="A6" i="6" l="1"/>
  <c r="A7" i="6" s="1"/>
  <c r="A8" i="6" s="1"/>
  <c r="A9" i="6" s="1"/>
  <c r="A10" i="6" s="1"/>
  <c r="A11" i="6" s="1"/>
  <c r="A12" i="6" s="1"/>
  <c r="A13" i="6" s="1"/>
  <c r="A6" i="5"/>
  <c r="A7" i="5" s="1"/>
  <c r="A8" i="5" s="1"/>
  <c r="A48" i="5"/>
  <c r="A49" i="5" s="1"/>
  <c r="A50" i="5" s="1"/>
  <c r="A51" i="5" s="1"/>
  <c r="A9" i="5" l="1"/>
  <c r="A10" i="5" s="1"/>
  <c r="A11" i="5" s="1"/>
  <c r="A12" i="5" s="1"/>
  <c r="A13" i="5" s="1"/>
  <c r="A14" i="5" l="1"/>
  <c r="A15" i="5" s="1"/>
  <c r="A16" i="5" s="1"/>
  <c r="A17" i="5" s="1"/>
  <c r="A18" i="5" s="1"/>
  <c r="G10" i="4"/>
  <c r="A19" i="5" l="1"/>
  <c r="A22" i="5" s="1"/>
  <c r="A23" i="5" s="1"/>
  <c r="A24" i="5" s="1"/>
  <c r="A25" i="5" s="1"/>
  <c r="A26" i="5" s="1"/>
  <c r="A27" i="5" l="1"/>
  <c r="A28" i="5" s="1"/>
  <c r="A29" i="5" s="1"/>
  <c r="A30" i="5" s="1"/>
  <c r="A33" i="5" l="1"/>
  <c r="A35" i="5" s="1"/>
  <c r="A15" i="6" l="1"/>
</calcChain>
</file>

<file path=xl/sharedStrings.xml><?xml version="1.0" encoding="utf-8"?>
<sst xmlns="http://schemas.openxmlformats.org/spreadsheetml/2006/main" count="614" uniqueCount="387">
  <si>
    <t>mm</t>
  </si>
  <si>
    <t>m</t>
  </si>
  <si>
    <t>kW</t>
  </si>
  <si>
    <t xml:space="preserve"> </t>
  </si>
  <si>
    <t>16/2</t>
  </si>
  <si>
    <t>25/2,5</t>
  </si>
  <si>
    <t>50/4,5</t>
  </si>
  <si>
    <t>INTERNI VODOVOD S KANALIZACIJO</t>
  </si>
  <si>
    <t>OGREVANJE</t>
  </si>
  <si>
    <t>PREZRAČEVANJE</t>
  </si>
  <si>
    <t>Ozn.</t>
  </si>
  <si>
    <t>E.M.</t>
  </si>
  <si>
    <t>Št</t>
  </si>
  <si>
    <t>Cena</t>
  </si>
  <si>
    <t>Skupaj</t>
  </si>
  <si>
    <t xml:space="preserve">Krogelna pipa navojna s polnim pretokom z vsem spojnim tesnilnim in pritrdilnim materialom
</t>
  </si>
  <si>
    <t>kos</t>
  </si>
  <si>
    <t>DN20</t>
  </si>
  <si>
    <t>kpl</t>
  </si>
  <si>
    <t xml:space="preserve">Unipipe cev z izolacijo pri nadometnem razvodu in pri razvodu tople vode, z rozetami, fitingi, držali, konzolami in pritrdilnim materialom
</t>
  </si>
  <si>
    <t>20/2</t>
  </si>
  <si>
    <t xml:space="preserve">Talni sifon s stranskim iztokom pretočni PP 120mm s kromiranim pokrovom 150x150 mm z vsem spojnim materialom
</t>
  </si>
  <si>
    <t xml:space="preserve">PP odtočne cevi tesnjene z gumijastimi tesnili položene v stenah ali v tleh zvočno izolirane, z vsemi fazonskimi kosi ter spojnim in pritrdilnim materialom
</t>
  </si>
  <si>
    <t>Ø110</t>
  </si>
  <si>
    <t>Ø50</t>
  </si>
  <si>
    <t xml:space="preserve">Drobni, potrošni, dodajni, varilni, pritrdilni in tesnilni ter nepredvideni material; 5% od vrednosti.
</t>
  </si>
  <si>
    <t>€</t>
  </si>
  <si>
    <t xml:space="preserve">Transportni in manipulativni stroški
</t>
  </si>
  <si>
    <t xml:space="preserve">Dezinfekcija cevovoda pred izvedbo prevezav in vklučitvijo v obratovanje. Postavka vsebuje izpiranje cevovoda in pridobitev izkaza ustreznosti kvalitete vode s strani pooblaščene organizacije
</t>
  </si>
  <si>
    <t xml:space="preserve">Transportni in manipulativni stroški.
</t>
  </si>
  <si>
    <t xml:space="preserve">Izvedba tlačnega preizkusa in izdaja zapisnika o pregledu ogrevalne inštalacije in izdaja ustreznih certifikatov
</t>
  </si>
  <si>
    <t>Ø100</t>
  </si>
  <si>
    <t>Ø125</t>
  </si>
  <si>
    <t xml:space="preserve">Izvedba meritev in nastavitev sistema prezračevanja in izdaja ustreznih certifikatov
</t>
  </si>
  <si>
    <t>OSTALO</t>
  </si>
  <si>
    <t>INTERNA KANALIZACIJA</t>
  </si>
  <si>
    <t>INTERNI VODOVOD</t>
  </si>
  <si>
    <t>2</t>
  </si>
  <si>
    <t>kg</t>
  </si>
  <si>
    <t xml:space="preserve">Ploščati jekleni radiator, kompaktni; s praznilnim, slepim, odzračevalnim čepom; zgornji pokrov z odprtinami, dve zaprti stranici; priključki 4×G½˝ n.n.; PN10, Tmax110°C, barva RAL 9016; širina / višina H - dolžina L; kot na primer Vogel &amp; Noot VONOVA 
</t>
  </si>
  <si>
    <t xml:space="preserve">Stenska konzola (v kompletu 2×) za ploščati jekleni radiator, s pritrdilnimi elementi
</t>
  </si>
  <si>
    <t xml:space="preserve">Radiatorski ventil na povratku s prednastavitvijo, kotna izvedba, za dvocevni sistem, z možnostjo zapiranja, priključek grelnega telesa s prostovrtečo se matico G1/2˝, priključek na napeljavo G1/2˝; kot npr. Danfoss RLV 15 kotni
</t>
  </si>
  <si>
    <t xml:space="preserve">Radiatorski termostatski ventil s prednastavitvijo, kotna izvedba, za dvocevni sistem, z možnostjo zapiranja, priključek grelnega telesa s prostovrtečo se matico G1/2˝, priključek na napeljavo G1/2˝; kot npr. Danfoss RA-N 15 kotni
</t>
  </si>
  <si>
    <t>DN15</t>
  </si>
  <si>
    <t xml:space="preserve">Pršna kad 90x75 za vzidavo  v kvaliteti po izbiri investitorja,s steklenimi drsnimi vrati dim 90/190, z odtočno garnituro, opremljena s sifonom, čepom na verižici, s stensko enoročno mešalno baterijo DN15, dvema podometnima ventiloma DN15, rozetami, s tušem in gibljivo cevjo na konzoli ter vsem tesnilnim in pritrdilnim materialom
</t>
  </si>
  <si>
    <t xml:space="preserve">Plastični sifon z odtočnim ventilom ter vsem tesnilnim in pritrdilnim materialom (pomivalno korito, umivalniki)
</t>
  </si>
  <si>
    <t xml:space="preserve">TALNA REŠETKA 300x300x150 mm, bočni odtok fi 75 mm, izdelana iz nerjavne pločevine AiSi 304 z vgrajeno protismradno zaporo in košaro za zbiranje grobih odpadkov vgrajeni nosilci za nivojsko reguliranje mreža rešetke s kvadratnimi odprtinami 
25x25 mm, višina 30 mm
</t>
  </si>
  <si>
    <t xml:space="preserve">Poševnosedežni ventil za hidravlično uravnovešenje sistema tople in cirkulacijske veje. Priključek je navojni tlačni razred PN 16. Ventil ima funkcijo zapornega elementa, proporcionalno nastavitev pretoka in tlaka ter merilne priključke
</t>
  </si>
  <si>
    <t xml:space="preserve">Delo, ki vključuje pripravljalno-zaključna dela, zarisovanje, izvedbo sistema, izpiranje, izdelava navodil za obratovanje, označevanje cevovodov, zapornih organov in naprav po shemi delovanja, uvajanje uporabnika v delo
</t>
  </si>
  <si>
    <t xml:space="preserve">Demontaža obstoječih napeljav, naprav in opreme, ki niso več v funkciji z odstranitvijo (vodovodni elementi, kanalizacijske cevi, cevovodi, armatura, konzolni in podporni material, …)
</t>
  </si>
  <si>
    <t>h</t>
  </si>
  <si>
    <t xml:space="preserve">Dodatno zarezovanje, dolbenje in vrtanje sten itd. z odstranitvijo odvečnega materiala na deponijo investitorja
</t>
  </si>
  <si>
    <t xml:space="preserve">Predelava ostalih aktivnih vej pri križanju z njimi (ogrevanje, prezračevanje, elektroinstalacije …)
</t>
  </si>
  <si>
    <t xml:space="preserve">Prestavitve, pregled, popravila in vzdrževalna dela na napravah, ki ostanejo v funkciji 
</t>
  </si>
  <si>
    <t xml:space="preserve">Betonska in obrtniška dela za vspostavitev obstoječega stanja ( demontaža in montaža oblog, ponovna izolacija cevovodov, preboji, dolbenje, izpraznitev sistema...)
</t>
  </si>
  <si>
    <t xml:space="preserve">Razna nepredvidena montažno demontažna dela po oceni
</t>
  </si>
  <si>
    <t xml:space="preserve">Izvedba tlačnega preizkusa in izdaja zapisnika o pregledu interne vodovodne inštalacije
</t>
  </si>
  <si>
    <t xml:space="preserve">Izvedba tesnostnega preizkusa in izdaja zapisnika o pregledu kompletnega internega kanalizacijskega omrežja
</t>
  </si>
  <si>
    <t xml:space="preserve">Izvedba projektantskega nadzora
</t>
  </si>
  <si>
    <t xml:space="preserve">Funkcionalni preizkus, poizkusno obratovanje, nastavitev, uravnovešenje sistema vodovoda
</t>
  </si>
  <si>
    <t>Ø75</t>
  </si>
  <si>
    <t xml:space="preserve">TALNA REŠETKA 400x600x150 mm, bočni odtok fi 75 mm, izdelana iz nerjavne pločevine AiSi 304 z vgrajeno protismradno zaporo in košaro za zbiranje grobih odpadkov vgrajeni nosilci za nivojsko reguliranje mreža rešetke s kvadratnimi odprtinami 
25x25 mm, višina 30 mm
</t>
  </si>
  <si>
    <t xml:space="preserve">TALNA REŠETKA 325x800x150 mm, bočni odtok fi 75 mm, izdelana iz nerjavne pločevine AiSi 304 z vgrajeno protismradno zaporo in košaro za zbiranje grobih odpadkov vgrajeni nosilci za nivojsko reguliranje mreža rešetke s kvadratnimi odprtinami 
25x25 mm, višina 30 mm
</t>
  </si>
  <si>
    <t xml:space="preserve">TALNA REŠETKA 300x600x150 mm, bočni odtok fi 75 mm, izdelana iz nerjavne pločevine AiSi 304 z vgrajeno protismradno zaporo in košaro za zbiranje grobih odpadkov vgrajeni nosilci za nivojsko reguliranje mreža rešetke s kvadratnimi odprtinami 
25x25 mm, višina 30 mm
</t>
  </si>
  <si>
    <t xml:space="preserve">Revizijska vratca iz nerjaveče dekapirane pasivizirane pločevine, ustrezne velikosti vgrajena na vertikali kanalizacije
</t>
  </si>
  <si>
    <t xml:space="preserve">Požarne manšete različnih dimenzij vgrajene na mejah požarnih delitev na obstoječih cevovodih iz gorljivih materialov (npr. PVC ali PE) premera 32 mm ali več 
</t>
  </si>
  <si>
    <t>11KV900/400</t>
  </si>
  <si>
    <t>11KV900/600</t>
  </si>
  <si>
    <t xml:space="preserve">11KV900/520
</t>
  </si>
  <si>
    <t xml:space="preserve">Modul ogrevalnega krogotoka kot npr. M1 brez tripotnega mešalnega ventila, v celoti predmontirana enota, vsebina: - protipovratna loputa - 2 kroglični pipi s termometrom - 1 kroglična pipa (pred črpalko ogrevalnega krogotoka) - toplotna izolacija - Črpalka ogrevalnega krogotoka, ožičena z vtiči, tip Wilo Yonos Para 25/6 (visoko učinkovita obtočna črpalka z reguliranim številom vrtljajev, energijski razred A) Priključitev na ogrevalni krogotok: DN32
</t>
  </si>
  <si>
    <t xml:space="preserve">Unipipe cev v palicah po 5m za razvod ogrevanja, s fitingi, držali, konzolami in pritrdilnim materialom z izolacijo  kot npr. AC ARMAFLEX cev XG 13
</t>
  </si>
  <si>
    <t xml:space="preserve">Umivalnik v kvaliteti po izbiri investitorja, dim. 60/48 opremljen z gumi čepom na verižici, odtočno garnituro s sifonom, stoječo enoročno mešalno baterijo DN15, kotnimi prehodnimi ventili DN15, veznimi cevkami Cu10x1 ter vsem tesnilnim in pritrdilnim materialom
</t>
  </si>
  <si>
    <t xml:space="preserve">Ogledalo nad enojnim umivalnikom s fasetiranimi robovi v kvaliteti po izbiri investitorja z vsem pritrdilnim materialom
</t>
  </si>
  <si>
    <t xml:space="preserve">Dodaten pribor za umivalnik v kvaliteti po izbiri investitorja z večjim podajalnikom papirnatih brisač, držalom za milo, PVC košem za odpadke s pritrdilnim materialom
</t>
  </si>
  <si>
    <t xml:space="preserve">WC školjka v kvaliteti po izbiri investitorja, sanitarna keramika, bele barve, talna, nizkomontažni kotliček z dvokoličinskim splakovalnikom z vtočno garnituro, komplet sedežna deska s pokrovom bele barve, tečaji NIRO, dim. 355×540mm; 
</t>
  </si>
  <si>
    <t xml:space="preserve">Dodaten pribor za stranišče v kvaliteti po izbiri investitorja s podajalnikom toaletnega papirja  in čistilno metlico za WC (konzolna pritrditev na steno, bela, plastična) s pritrdilnim materialom. 
</t>
  </si>
  <si>
    <t xml:space="preserve">Stoječa enoročna mešalna baterija s premičnim dolgim izpustom in tušem v kvaliteti po izbiri investitorja, prehodnim kotnim ventilom DN15, rozetami ter vsem tesnilnim in pritrdilnim materialom (pomivalno korito)
</t>
  </si>
  <si>
    <t xml:space="preserve">Stenska enoročna mešalna baterija s premičnim dolgim izpustom v kvaliteti po izbiri investitorja, prehodnim kotnim ventilom DN15, rozetami ter vsem tesnilnim in pritrdilnim materialom (pomivalno korito)
</t>
  </si>
  <si>
    <t xml:space="preserve">Povišana enoročna mešalna baterija z dolgim izpustom in tušem v kvaliteti po izbiri investitorja za termični otok
</t>
  </si>
  <si>
    <t xml:space="preserve">Stoječa enoročna mešalna baterija s premičnim izpustom v kvaliteti po izbiri investitorja, prehodnim kotnim ventilom DN15, rozetami ter vsem tesnilnim in pritrdilnim materialom (umivalnki v kuhinji)
</t>
  </si>
  <si>
    <t xml:space="preserve">Sušilnik za roke v kvaliteti po izbiri investitorja v sanitarijah zaposlenih s pritrdilnim materialom
</t>
  </si>
  <si>
    <t xml:space="preserve">Delo, ki vključuje pripravljalno-zaključna dela, zarisovanje, izvedbo sistema, izpiranje, polnjenje sistema z mehčano vodo, izdelava navodil za obratovanje, označevanje cevovodov, zapornih organov in naprav po shemi delovanja, uvajanje uporabnika v delo
</t>
  </si>
  <si>
    <t xml:space="preserve">Demontaža obstoječih napeljav, naprav in opreme, ki niso več v funkciji z odstranitvijo na deponijo (ogrevalni elementi, cevovodi, armatura, konzolni in podporni material, …)
</t>
  </si>
  <si>
    <t xml:space="preserve">Predelava ostalih aktivnih vej pri križanju z njimi (vodovod, prezračevanje, elektroinstalacije …)
</t>
  </si>
  <si>
    <t xml:space="preserve">Prestavitve, pregled, popravila in vzdrževalna dela na napravah, ki ostanejo v funkciji
</t>
  </si>
  <si>
    <t xml:space="preserve">Betonska in obrtniška dela za vspostavitev obstoječega stanja (demontaža in montaža spuščenih stropov in oblog, ponovna izolacija cevovodov, preboji, dolbenje, izpraznitev sistema...)
</t>
  </si>
  <si>
    <t xml:space="preserve">Funkcionalni preizkus, poizkusno obratovanje, nastavitev, uravnovešenje sistema ogrevanja v prvi kurilni sezoni  
</t>
  </si>
  <si>
    <t xml:space="preserve">Izdelava načrta strojnih inštalacij PID
</t>
  </si>
  <si>
    <t>m2</t>
  </si>
  <si>
    <t>DN32</t>
  </si>
  <si>
    <t>DN25</t>
  </si>
  <si>
    <t xml:space="preserve">Zaščitna cev v prehodih preko sten z vsem tesnilnim in pritrdilnim materialom
</t>
  </si>
  <si>
    <t>DN50</t>
  </si>
  <si>
    <t xml:space="preserve">Čiščenje ter osnovni 2 kratni premaz z antikorozivnim premazom, prvič pred montažo
</t>
  </si>
  <si>
    <t xml:space="preserve">Finalno barvanje cevi, konzol in držal z lakom, odpornim do 130oC
</t>
  </si>
  <si>
    <t xml:space="preserve">Drobni, potrošni, dodajni, varilni, pritrdilni in tesnilni material
</t>
  </si>
  <si>
    <t>DELO</t>
  </si>
  <si>
    <t xml:space="preserve">Predelava ostalih aktivnih vej pri križanju z njimi (vodovod, ogrevanje, prezračevanje, elektroinstalacije …)
</t>
  </si>
  <si>
    <t xml:space="preserve">Izvedba tlačnega in tesnostnega preizkusa in izdaja zapisnika o pregledu kompletnega internega plinskega omrežja
</t>
  </si>
  <si>
    <t>INTERNI PLINSKI  RAZVOD</t>
  </si>
  <si>
    <r>
      <t>Diferenčno tlačno stikalo</t>
    </r>
    <r>
      <rPr>
        <sz val="11"/>
        <color indexed="8"/>
        <rFont val="Arial Narrow"/>
        <family val="2"/>
        <charset val="238"/>
      </rPr>
      <t xml:space="preserve"> 20-300</t>
    </r>
    <r>
      <rPr>
        <sz val="11"/>
        <rFont val="Arial Narrow"/>
        <family val="2"/>
        <charset val="238"/>
      </rPr>
      <t xml:space="preserve">Pa za ugotavljanje delovanja nape za odpiranje plina do kuhinjskega otoka.
</t>
    </r>
  </si>
  <si>
    <t xml:space="preserve">Krogelni plinski ravni ventil z vgrajenim termičnim varovalom
</t>
  </si>
  <si>
    <t xml:space="preserve">Plinomer G6 DN25 s posebno pritrdilno konzolo Viega z nadomestnim podaljškom ter z vsem pritrdilnim, tesnilnim in montažnim materialom
</t>
  </si>
  <si>
    <t xml:space="preserve">Regulator tlaka plina 350/23mbar kot npr. PF FE 25 z vsem pritrdilnim, tesnilnim in montažnim materialom
</t>
  </si>
  <si>
    <t xml:space="preserve">Krogelna plinska pipa navojna z vsem spojnim tesnilnim in pritrdilnim materialom
</t>
  </si>
  <si>
    <t xml:space="preserve">Jeklena plinska cev po DIN 2440 zvarjena plamensko, s fitingi, obešali, podporami, rozetami ter vsem varilnim in pritrdilnim materialom
</t>
  </si>
  <si>
    <t xml:space="preserve">Izdelava talne kinete za razvod plinske cevi v tleh do porabnikov v kuhinjskem otoku v dolžini 3,5m
</t>
  </si>
  <si>
    <t xml:space="preserve">El. magnetni plinski zaporni ventil kot npr. Jakša PV6NC TM35 DN25 normalno zaprte izvedbe NC, montiran v skladišču pod stropom krmiljen iz diferenčnega tlačnega senzorja delovanja nape
</t>
  </si>
  <si>
    <t xml:space="preserve">Varovalo pretoka plina GS 10 DN 25
</t>
  </si>
  <si>
    <t xml:space="preserve">Detektor prisotnosti plina ogljikovega monoksida (CO) z avtonomijo 48 ur in 0,5 ure v alarmnem stanju, montiran pod stropom kuhinje v radiju do 1,5m od vira
</t>
  </si>
  <si>
    <t xml:space="preserve">Funkcionalni preizkus, poizkusno obratovanje, nastavitev, uravnovešenje sistema plina
</t>
  </si>
  <si>
    <t>KUHINJSKE NAPE</t>
  </si>
  <si>
    <t>1.1</t>
  </si>
  <si>
    <t>Varčna kuhinjska napa nad glavnim termičnim blokom</t>
  </si>
  <si>
    <t>Visoko učinkovita varčna kuhinjska napa izdelana iz inox pločevine kvalitete 1.4301 s sistemom vračanja toplote iz odpadnega zraka v sveži zrak z Eurovent certifikatom in izkoristkom tudi preko 65%. Prenosniki toplote zraka imajo dovolj majhne dimenzije, da jih je možno prati v pomivalnem stroju kuhinje. 
V napo je vgrajen visoko učinkovit sistem filtracije z labirintnim filtrom, kovinskim pletenim filtrom in prenosnikom toplote zraka. Sistem filtracije mora imeti certifikat o učinkovitosti izločanja oljnih par po mikronih oljnih delcev skladno s VDI 2052-1. Labirintni filtri morajo biti vgrajeni pod kotom 45 stopinj skladno z zahtevami požarne varnosti po VDI 2052 in NFPA 96. 
Sveži zrak se vpihuje v kuhinjo po celotnem obodu kuhinje, da se doseže enakomeren odvzem viškov toplote okoli elementov za kuhanje in in s tem skladno s VDI 2052 tudi za 25% manjša potreba po svežem zraku. Kuhinjska napa ima ustrezno konstrukcijo sesalnega področja nape, da zagotavlja ob nižjem pretoku zraka z meritvami dokazano visoko učinkovitost sesanja odpadnega zraka. Pomemben element te konstrukcije je skladno s VDI 2052 vpihavanje manjše količine svežega zraka skozi ozke reže  po celotnem notranjem obodu nape nazaj v napo.
Varčna kuhinjska napa vključuje še:
•  Vodni grelnik za dogrevanje zraka na želeno temperaturo.
•  »By-pass« za prosto hlajenje, reguliran z motornim pogonom.
•  Svetilke vgrajene nad steklom.
•  Kanalski priključki za dovod in odvod zraka.
•  Temperaturna tipala za zrak.</t>
  </si>
  <si>
    <t>•  Dodatni kanalski priključki za dovod svežega temperaturno pripravljenega zraka v prostore kuhinje, ki so od kuhinjske nape bolj oddaljeni.</t>
  </si>
  <si>
    <t>Pretok odvod: 4800 m3/h</t>
  </si>
  <si>
    <t>Padec tlaka v napi odvod: 160 Pa</t>
  </si>
  <si>
    <t>Pretok dovod: 6000 m3/h</t>
  </si>
  <si>
    <t>Padec tlaka v napi dovod: 140 Pa</t>
  </si>
  <si>
    <t>Grelnik vodni</t>
  </si>
  <si>
    <t>Dimenzije kuhinjske nape:</t>
  </si>
  <si>
    <t>Dolžina L = 2950 mm</t>
  </si>
  <si>
    <t>Širina B = 2600 mm</t>
  </si>
  <si>
    <t>Višina H = 620 mm</t>
  </si>
  <si>
    <t>KPL</t>
  </si>
  <si>
    <t>1.2</t>
  </si>
  <si>
    <t>Hidravlični modul za vodno gretje vgrajen v napo</t>
  </si>
  <si>
    <t>Hidravlični modul sestavljajo: regulacijski ventil z motornim pogonom, črpalka, dušilni ventil, zapiralna ventila, izpustno-polnilni ventil in potopna temperaturna tipala za merjenje temperature dovedene in odvedene vode.</t>
  </si>
  <si>
    <t>Prehodni regulacijski ventil z motornim pogonom 0-10 V, 24 VAC, Kvs 4,0, DN 25.</t>
  </si>
  <si>
    <t>Črpalka sekundarnega ogrevalnega kroga. Pretok grelnega medija 0,75 l/s, DN 25.</t>
  </si>
  <si>
    <t>Ustreza hidravlični modul za vodno gretje DN25-PU 0.75-Kvs 4.0 proizvajalca Provent ali enakovredno.</t>
  </si>
  <si>
    <t>1.3</t>
  </si>
  <si>
    <t xml:space="preserve">Zajema končno sestavo kuhinjske nape s sestavnimi deli iz nerjaveče pločevine, ko so osrednji deli kuhinjske nape skladno z navodili obešeni na strop, priklopljeni na prezračevalni sistem in na sistem vodnega ogrevanja. Montaža se izvede preden se pod napo postavijo termični bloki. V kolikor so termični bloki obstoječi, jih mora naročnik zaščititi tako, da serviser lahko hodi po njih. </t>
  </si>
  <si>
    <t>Klasična odvodna napa nad konvektomatom</t>
  </si>
  <si>
    <t>Napa je izdelana iz inox pločevine kvalitete 1.4301.</t>
  </si>
  <si>
    <t>Labirintni filtri</t>
  </si>
  <si>
    <t>Pleteni filtri</t>
  </si>
  <si>
    <t>Ročna regulacijska loputa</t>
  </si>
  <si>
    <t>Pretok odvod: 800 m3/h</t>
  </si>
  <si>
    <t>Ustreza klasična napa Classic-W 1100 x 1200, priključek za kanal 300 x 300 mm proizvajalaca Provent ali enakovredno.</t>
  </si>
  <si>
    <t>Klasična odvodna napa nad pomivalnim strojem črne posode</t>
  </si>
  <si>
    <t>Pretok odvod: 1000 m3/h</t>
  </si>
  <si>
    <t>REGULACIJSKI SISTEM PREZRAČEVANJA KUHINJE</t>
  </si>
  <si>
    <t>2.1</t>
  </si>
  <si>
    <t>Regulacijska omara</t>
  </si>
  <si>
    <t>Regulacijska omara nadometne izvedbe, izdelana v zaščiti IP20. V omaro so vgrajeni PLC krmilnik za vodenje celotnega sistema varčne nape,  elementi stikalne tehnike, zaščita, sponke, glavno električno stikalo.</t>
  </si>
  <si>
    <t>Glavne regulacijske funkcije, ki jih lahko podpira regulacijski sistem vezan na glavno varčno napo:</t>
  </si>
  <si>
    <t>• Vodenje frekvenčnih regulatorjev za ventilatorje</t>
  </si>
  <si>
    <t>• Vodenje ventila vodnega hladilnika</t>
  </si>
  <si>
    <t>• Vodenje ventilatorja za dovod svežega zraka iz nape v bolj oddaljene prostore kuhinje</t>
  </si>
  <si>
    <t>• Korekcija dovedene količine zraka za kompenzacijo podtlaka, ki nastane pri vklopu dodatnih odvodnih ventilatorjev (odvodnih kuhinjskih nap) v kuhinji</t>
  </si>
  <si>
    <t>• Vodenje lokalnega odvoda zraka (klasične odvodne nape) vezanega na skupni odvodni ventilator z glavno varčno napo z naslednjimi  funkcijami
   •  vklop in izklop pretoka zraka,
   •  kratkočasno povečanje pretoka odvedenega zraka s tipko ali s povezavo na kontakt vrat termičnega elementa.</t>
  </si>
  <si>
    <t>• Vzdrževanje nastavljene temperature vpiha oz. prostora za vodno gretje</t>
  </si>
  <si>
    <t>• Samodejno vklapljanje in izklapljanje nape po nastavljeni tedenski časovni shemi - urniku</t>
  </si>
  <si>
    <t>• Nastavljanje in spremljanje obratovalnih parametrov sistema preko upravljalskega panela</t>
  </si>
  <si>
    <t>• Izvajanje varnostnih in zaščitnih funkcij</t>
  </si>
  <si>
    <t>• Alarmiranje motenj in izpadov</t>
  </si>
  <si>
    <t>• Zgodovina motenj in izpadov</t>
  </si>
  <si>
    <t>2.2</t>
  </si>
  <si>
    <t>Panel za upravljanje glavne varčne kuhinjske nape nadometne izvedbe z naslednjimi funkcijami:</t>
  </si>
  <si>
    <t>• Ročno izbiranje pretoka zraka</t>
  </si>
  <si>
    <t>• Upravljanje z razsvetljavo varčne nape</t>
  </si>
  <si>
    <t>• Izvajanje preklopov med letnim in zimskim režimom</t>
  </si>
  <si>
    <t>• Resetiranje napak sistema</t>
  </si>
  <si>
    <t>• Signaliziranje vrste napake, zamašenosti dovodnega filtra in potrebe po pranju odvodnega filtra</t>
  </si>
  <si>
    <t>KOS</t>
  </si>
  <si>
    <t>2.3</t>
  </si>
  <si>
    <t>Periferna oprema glavne varčne kuhinjske nape</t>
  </si>
  <si>
    <t>Kanalsko temperaturno tipalo zunanjega zraka</t>
  </si>
  <si>
    <t>Kanalsko temperaturno tipalo zavrženega zraka</t>
  </si>
  <si>
    <t>Prostorsko temperaturno tipalo</t>
  </si>
  <si>
    <t>2.4</t>
  </si>
  <si>
    <t>Periferna oprema dovodne ventilatorske naprave</t>
  </si>
  <si>
    <t>Frekvenčni pretvornik za vgradnjo v omaro za dovodni ventilator napetost 400 V, tok 6 A, moč 2,2 kW, IP21</t>
  </si>
  <si>
    <t>Tripotni regulacijski ventil Kvs 16 z motornim pogonom 0-10 V, 24 VAC za hlajenje.</t>
  </si>
  <si>
    <t>Diferenčno tlačno stikalo 20-300  Pa za ugotavljanje zamašenosti filtra dovodne ventilatorske naprave.</t>
  </si>
  <si>
    <t>Motorni pogonom s povratno vzmetjo 24 VAC za žaluzijo dovodne ventilatorske naprave.</t>
  </si>
  <si>
    <t>2.5</t>
  </si>
  <si>
    <t>Periferna oprema glavnega odvodnega ventilatorja</t>
  </si>
  <si>
    <t>Frekvenčni pretvornik za vgradnjo v omaro za odvodni ventilator napetost 400 V, tok 4 A, moč 1,5 kW, IP21</t>
  </si>
  <si>
    <t>Motorni pogon 24 VAC za žaluzijo glavnega odvodnega ventilatorja.</t>
  </si>
  <si>
    <t>2.6</t>
  </si>
  <si>
    <t>Periferna oprema odvodne kuhinjske nape nad pomivalnim strojem črne posode</t>
  </si>
  <si>
    <t>Diferenčno tlačno stikalo 20-300 Pa za korekcijo dovedene količine zraka v prostor.</t>
  </si>
  <si>
    <t>Stikalo za vklop in izklop svetilke nape.</t>
  </si>
  <si>
    <t>2.7</t>
  </si>
  <si>
    <t>Periferna oprema kuhinjske nape nad konvektomatom vezane na skupni odvodni ventilatorj z glavno varčno napo</t>
  </si>
  <si>
    <t>Zvezni hitri 2,5 s motorni pogon 0-10 V / 24 VAC za žaluzijo za regulacijo pretoka na odvodu zraka.</t>
  </si>
  <si>
    <t>Kanalsko tipalo tlaka 4-20 mA, 0-500 Pa za regulacijo odvedene količine zraka iz nape.</t>
  </si>
  <si>
    <t>Dvopoložajno stikalo za vklop in izklop nape.</t>
  </si>
  <si>
    <t>Tipka za kratkočasen vklop večjega pretoka zraka.</t>
  </si>
  <si>
    <t>2.8</t>
  </si>
  <si>
    <t>Varčevalni sistem samodejnega prilagajanja pretoka zraka intenzivnosti kuhanja za glavno varčno napo</t>
  </si>
  <si>
    <t>Sistem občutno zniža povprečen pretok zraka, ki je tudi za več kot 50% nižji od projektiranega pretoka, kar omogoča ustrezen prihranek toplotne energije za ogrevanje in prihranek električne energije za ventilatorje. Skupni varčevalni učinek tega varčevalnega sistema v kombinaciji z drugimi varčevalnimi sistemi varčne kuhinjske nape omogoča v času ogrevanja tudi preko 90% prihranka toplotne energije in v celotnem letnem obdobju tudi preko 60% prihranka električne energije za ventilatorje. Sistem vključuje:
• Krmiljenje sistema
• Ustrezne senzorje
• Zagon in nastavitve sistema</t>
  </si>
  <si>
    <t>2.9</t>
  </si>
  <si>
    <t>Servisno vzdrževalni modul</t>
  </si>
  <si>
    <t>Servisno vzdrževalni modul za zagotovitev daljinskega vpogleda v zgodovino delovanja sistema prezračevanja kuhinje, na podlagi katerega se stranki omogoči lažja in hitrejša diagnostika in odprava napak med obratovanjem ter svetovanje pri ukrepih za dosego maksimalne energetske učinkovitosti in dobrih pogojev za delo v kuhinji.</t>
  </si>
  <si>
    <t>Ethernet komunikacijska kartica.</t>
  </si>
  <si>
    <t>2.10</t>
  </si>
  <si>
    <t>Električni priklop, zagon in šolanje</t>
  </si>
  <si>
    <t>Električni priklop predhodno s strani inštalaterja dobavljenih in napeljanih kablov za prezračevalni sistem kuhinje. Kabli so napeljani do mikrolokacij elementov periferne opreme, v krmilno omaro, v razdelilno omarico v napi ter označeni skladno z načrtom električnih kablov.</t>
  </si>
  <si>
    <t>Zagon prezračevalnega sistema ORM-CL.</t>
  </si>
  <si>
    <t>Šolanje uporabnika.</t>
  </si>
  <si>
    <t>Prilagoditve  prezračevalnega sistema kuhinje uporabniku, ko je kuhinja že določen čas v obratovanju.</t>
  </si>
  <si>
    <t>2.11</t>
  </si>
  <si>
    <t>VENTILATORJI IN OPREMA ZA PREZRAČEVANJE KUHINJE</t>
  </si>
  <si>
    <t>3.1</t>
  </si>
  <si>
    <t>Glavna dovodna ventilatorska naprava</t>
  </si>
  <si>
    <t>Glavni sestavni deli:</t>
  </si>
  <si>
    <t>Elastični priključek na vstopu</t>
  </si>
  <si>
    <t>Žaluzija za motorni pogon</t>
  </si>
  <si>
    <t>Filterska enota razred filtracije G4</t>
  </si>
  <si>
    <t>Filterska enota razred filtracije F7</t>
  </si>
  <si>
    <t>Hladilni register - voda (glikol)</t>
  </si>
  <si>
    <t>Ventilatorska enota</t>
  </si>
  <si>
    <t>Dušilec zvoka</t>
  </si>
  <si>
    <t>Elastični priključek na izstopu</t>
  </si>
  <si>
    <t>Hladilni register vodni</t>
  </si>
  <si>
    <t>Medij je mešanica voda/glikol 70/30%</t>
  </si>
  <si>
    <t>Ventilatorska enota z motorjem za frekvenčno regulacijo</t>
  </si>
  <si>
    <t>Pretok: 6000 m3/h</t>
  </si>
  <si>
    <t>Projektirani eksterni tlak: 400 Pa</t>
  </si>
  <si>
    <t>Nazivna moč motorja: 2200 W</t>
  </si>
  <si>
    <t>Ustreza ventilatorska naprava, kot npr. SUP-OU 99 zunanja izvedba</t>
  </si>
  <si>
    <t>3.2</t>
  </si>
  <si>
    <t>Glavni odvodni ventilator</t>
  </si>
  <si>
    <t xml:space="preserve">Odvodni ventilator z motorjem za frekvenčno regulacijo, ki ima elektromotor ločen od toka odpadnega zraka skladno s smernicami VDI 2052. </t>
  </si>
  <si>
    <t>Pretok: 6.100 m3/h</t>
  </si>
  <si>
    <t>Nazivna moč motorja: 2.200 W</t>
  </si>
  <si>
    <t>Nazivni tok/napetost: 4,64 A / 400 V</t>
  </si>
  <si>
    <t>3.3</t>
  </si>
  <si>
    <t>Ventilator za dovod svežega zraka iz nape v sosednje prostore</t>
  </si>
  <si>
    <t>Pretok: 1800 m3/h</t>
  </si>
  <si>
    <t>Projektirani eksterni tlak: 350 Pa</t>
  </si>
  <si>
    <t>Nazivna moč motorja: 389 W</t>
  </si>
  <si>
    <t>Nazivni tok/napetost: 2,37 A / 230 V</t>
  </si>
  <si>
    <t>Ustreza EC ventilator kot npr. MUB 025 355EC-A2</t>
  </si>
  <si>
    <t>3.4</t>
  </si>
  <si>
    <t>Odvodni ventilator nad pomivalnim strojem</t>
  </si>
  <si>
    <t>Pretok: 1000 m3/h</t>
  </si>
  <si>
    <t>Projektirani eksterni tlak: 300 Pa</t>
  </si>
  <si>
    <t>Nazivna moč motorja: 464 W</t>
  </si>
  <si>
    <t>Nazivni tok/napetost: 2,13 A / 230 V</t>
  </si>
  <si>
    <t>Motorni pogonom s povratno vzmetjo 230 VAC za žaluzijo odvodnega ventilatorja</t>
  </si>
  <si>
    <t xml:space="preserve">Prezračevalni kanali pravokotne oblike iz pocinkane pločevine deb. po DIN 24151, vključno s fazonskimi kosi, priključki in odcepi, čistilnimi odprtinami s pokrovi in montažnim materialom
</t>
  </si>
  <si>
    <t xml:space="preserve">Spiro kanal za prezračevanje iz pocinkane pločevine, položen nadometno v spuščenem stropu, z vsemi fazonskimi kosi, revizijskimi odprtinami s pokrovi ter spojnim, konzolnim in pritrdilnim materialom
</t>
  </si>
  <si>
    <t>ø100</t>
  </si>
  <si>
    <t>ø250</t>
  </si>
  <si>
    <t xml:space="preserve">Strešna prevodnica z odzračevalno kapo in strešno obrobo iz materiala kot so žlebovi s spojnim in pritrdilnim materialom
</t>
  </si>
  <si>
    <t xml:space="preserve">Delo, ki vključuje nabavo, pripravljalno-zaključna dela, zarisovanje, montažna dela,  izvedbo sistema, pregled in funkcionalni zagon, nastavitve in poizkusno obratovanje, izdelava navodil za obratovanje, označevanje kanalov, zapornih organov in naprav po shemi delovanja, uvajanje in šolanje uporabnika objekta
</t>
  </si>
  <si>
    <t xml:space="preserve">Montaža elementov avtomatike. Zajema montažo regulacijskega sistema z opremo in ostalih elementov avtomatike (krmilna omara, krmilni panel, temperaturna tipala, tlačna stikala, servopogoni, ...). 
</t>
  </si>
  <si>
    <t xml:space="preserve">Predelava ostalih aktivnih vej pri križanju z njimi (ogrevanje, vodovod, elektroinstalacije …)
</t>
  </si>
  <si>
    <t xml:space="preserve">Betonska in obrtniška dela za vspostavitev obstoječega stanja (demontaža in montaža oblog, ponovna izolacija kanalov, preboji, dolbenje, ...)
</t>
  </si>
  <si>
    <t>FILTER PLETENI ZA MEDIA AL 400X300X25</t>
  </si>
  <si>
    <t xml:space="preserve">HLADILNI AGREGAT </t>
  </si>
  <si>
    <t>Reverzibilen zračno hlajen hladilni agregat (toplotna črpalka), kompaktne izvedbe za zunanjo postavitev. Sestavljen iz naslednjih komponent:</t>
  </si>
  <si>
    <t>o        zamenljivo kislinsko odporno sušilno patrono,</t>
  </si>
  <si>
    <t>o        indikator vlage in hladiva,</t>
  </si>
  <si>
    <t>o        stikalo visokega tlaka,</t>
  </si>
  <si>
    <t>o        stikalo nizkega tlaka,</t>
  </si>
  <si>
    <t>o        elektronski ekspanzijski ventil z regulatorjem,</t>
  </si>
  <si>
    <t>o        1x servisni ventil za odklop kompresorja,</t>
  </si>
  <si>
    <t>o        1x servisni ventil na kondenzni fazi,</t>
  </si>
  <si>
    <t>o       temperaturno tipalo,</t>
  </si>
  <si>
    <t>o        varnostni ventil visokega tlaka,</t>
  </si>
  <si>
    <t>o        nepovratni ventil,</t>
  </si>
  <si>
    <t>o        sprejemnik tekoče faze,</t>
  </si>
  <si>
    <t>o        …</t>
  </si>
  <si>
    <t>o        Glavno izolirano stikalo,</t>
  </si>
  <si>
    <t>o        Izoliran transformator za dodatno napajanje,</t>
  </si>
  <si>
    <t>o        Varovalke kompresorjev in rele proti termični preobremenitvi,</t>
  </si>
  <si>
    <t>o        Varovalke ventilatorjev,</t>
  </si>
  <si>
    <t>o        Kontaktorji za kontrolo delovanja kompresorjev,</t>
  </si>
  <si>
    <t>o        Kontaktorji za kontrolo črpalke,</t>
  </si>
  <si>
    <t>o        Varovanje centrifugalne črpalke,</t>
  </si>
  <si>
    <t>o        Kontrola ventilatorjev (rezanje faz).</t>
  </si>
  <si>
    <t>o        proporcionalna in integralno krmiljenje temperature vode,</t>
  </si>
  <si>
    <t>o        protizmrzovalna zaščita,</t>
  </si>
  <si>
    <t>o        timer kompresorjev / LED signal delovanja,</t>
  </si>
  <si>
    <t>o        samodiagnostični sistem s takojšnjim izpisom napake,</t>
  </si>
  <si>
    <t>o        funkcijski in upravljalni gumbi,</t>
  </si>
  <si>
    <t>o        zaslon za prikazovanje števila obratovalnih ur kompresorjev,</t>
  </si>
  <si>
    <t>o        možnost daljinskega vklopa (ON/OFF) – proste sponke,</t>
  </si>
  <si>
    <t>o        rele za daljinsko signaliziranje napake,</t>
  </si>
  <si>
    <t>o        vhod za nastavitev obratovalnih pogojev (signal 0-10V ali 4-20m za omejitev maksimalne absorbirane električne moči),</t>
  </si>
  <si>
    <t>o        funkcija opozorila približevanja visokemu tlaku v hladilnem sistemu,</t>
  </si>
  <si>
    <t>o        funkcija opozorila približevanja nizkim zunanjim temperaturam (proti zmrzovanju),</t>
  </si>
  <si>
    <t>o        prikaz nastavljenih vrednosti, alarmov, parametrov delovanja,…</t>
  </si>
  <si>
    <t>o        tipka za resetiranje in vklop/izklop enote,</t>
  </si>
  <si>
    <t>o        krmiljenje črpalke.</t>
  </si>
  <si>
    <t>o        Črpalke,</t>
  </si>
  <si>
    <t>o        Manometer,</t>
  </si>
  <si>
    <t>o        Odzračevalni ventil,</t>
  </si>
  <si>
    <t>o        Varnostni ventil,</t>
  </si>
  <si>
    <t>o        Protizmrzovalno zaščito na črpalki,</t>
  </si>
  <si>
    <t>Karakteristike:</t>
  </si>
  <si>
    <t>- hladilna moč (režim 7/12°C, zunanja temperatura zraka 35°C, 30% glikol)</t>
  </si>
  <si>
    <t>- El. priključna moč (napetost 400/3/50Hz)</t>
  </si>
  <si>
    <t>- EER (EN14511:2013)</t>
  </si>
  <si>
    <t>≥ 3,18</t>
  </si>
  <si>
    <t>- ESEER</t>
  </si>
  <si>
    <t>≥ 4,27</t>
  </si>
  <si>
    <t>- št. hermetičnih INVERTER scroll kompresorjev</t>
  </si>
  <si>
    <t>- št. hladilnih krogov</t>
  </si>
  <si>
    <t>- št. stopenj regulacije</t>
  </si>
  <si>
    <t>zvezno</t>
  </si>
  <si>
    <t>- hladilni medij</t>
  </si>
  <si>
    <t>R410a</t>
  </si>
  <si>
    <t>- tiha akustična konfiguracija: zvočni tlak merjeno na 1m po EUROVENTU 8/1 (ISO9614-2)</t>
  </si>
  <si>
    <t>≤ 69</t>
  </si>
  <si>
    <t>dB(A)</t>
  </si>
  <si>
    <t>-Posluževalni daljinski tablo</t>
  </si>
  <si>
    <t>Dodatna oprema:</t>
  </si>
  <si>
    <t>- Črpalni sklop tip HYG1 (1 x ON/OF črpalka)</t>
  </si>
  <si>
    <t>- AMRX……..Vzmetne protivibracijske nogice</t>
  </si>
  <si>
    <t>- CMSC2…...Komunikacijski modul RS485</t>
  </si>
  <si>
    <t>- PM…..Fazni monitor</t>
  </si>
  <si>
    <t>- Masa v obratovanju:</t>
  </si>
  <si>
    <t>-MINIMALNA KOLIČINA VODE V SISTEMU JE 200 LITROV !!!</t>
  </si>
  <si>
    <t>- Certifikat EUROVENT!</t>
  </si>
  <si>
    <t>- ENERGIJSKI RAZRED A</t>
  </si>
  <si>
    <t>- PED certifikat o tlačnem preskusu</t>
  </si>
  <si>
    <t xml:space="preserve">Žaluzija kot npr. RŽ-1 300 x 150 za motorni pogon za nastavljanje pretokov na odvodu zraka klasične odvodne nape konvektomata.
</t>
  </si>
  <si>
    <t xml:space="preserve">Loputa kot npr. VKM 355 za motorni pogon na odvodnem kanalu od nape za pomivanje posode, montirana na podstrešju
</t>
  </si>
  <si>
    <t>2.12</t>
  </si>
  <si>
    <t>Petstopenjski transformatorski ročni regulator vrtljajev, tok 3A, napetost 230V</t>
  </si>
  <si>
    <t>Ustreza varčna kuhinjska napa kot npr. Media-D 2950 x 2600 sredinska izvedba proizvajalca Provent ali enakovredno.</t>
  </si>
  <si>
    <t>Ustreza klasična napa kot npr. Classic-W 1400 x 1100, priključek za kanal 300 x 300 mm proizvajalaca Provent ali enakovredno.</t>
  </si>
  <si>
    <t>Ustreza krmilna omara kot npr. ORM-CL-FR proizvajalca Provent ali enakovredno.</t>
  </si>
  <si>
    <t>Ustreza krmilni panel kot npr. KPM-TS s "touch" zaslonom proizvajalca Provent ali enakovredno.</t>
  </si>
  <si>
    <t>Ustreza kot npr. FM-AVFC2 sistem prilagajanja pretoka zraka  (napa z dvema odvodnima priključkoma za zrak)  proizvajalca Provent ali enakovredno.</t>
  </si>
  <si>
    <t>Ustreza kot npr. SMM servisno vzdrževalni modul proizvajalca Provent ali enakovredno.</t>
  </si>
  <si>
    <t>Ustreza strešni ventilator kot npr. DVNI 560D4 IE2 skupaj s podstavkom z dušilnikom zvoka SSD, loputo VKM in vezno ploščo TDA.</t>
  </si>
  <si>
    <t>Ustreza ventilator kot npr. KD 355 XL1</t>
  </si>
  <si>
    <t xml:space="preserve">Kopalniški ventilator kot npr. FM-UP 100m3/h z gibko priključno cevjo 
</t>
  </si>
  <si>
    <t xml:space="preserve">Dušilnik zvoka kot npr. LDC355 L900 z vsem pritrdilnim, tesnilnim in montažnim materialom
</t>
  </si>
  <si>
    <t xml:space="preserve">Strešni deflektor kot npr. DF355 s pritrdilnim im montažnim materialom
</t>
  </si>
  <si>
    <t xml:space="preserve">Čistilni kanalski pokrov kot npr. RD32
</t>
  </si>
  <si>
    <r>
      <t>P</t>
    </r>
    <r>
      <rPr>
        <vertAlign val="subscript"/>
        <sz val="11"/>
        <color indexed="8"/>
        <rFont val="Arial Narrow"/>
        <family val="2"/>
        <charset val="238"/>
      </rPr>
      <t>gr</t>
    </r>
    <r>
      <rPr>
        <sz val="11"/>
        <color indexed="8"/>
        <rFont val="Arial Narrow"/>
        <family val="2"/>
        <charset val="238"/>
      </rPr>
      <t xml:space="preserve"> = 35 kW</t>
    </r>
  </si>
  <si>
    <r>
      <t>T</t>
    </r>
    <r>
      <rPr>
        <vertAlign val="subscript"/>
        <sz val="11"/>
        <color indexed="8"/>
        <rFont val="Arial Narrow"/>
        <family val="2"/>
        <charset val="238"/>
      </rPr>
      <t>vode</t>
    </r>
    <r>
      <rPr>
        <sz val="11"/>
        <color indexed="8"/>
        <rFont val="Arial Narrow"/>
        <family val="2"/>
        <charset val="238"/>
      </rPr>
      <t xml:space="preserve"> = 70/55 °C</t>
    </r>
  </si>
  <si>
    <r>
      <t>Q</t>
    </r>
    <r>
      <rPr>
        <vertAlign val="subscript"/>
        <sz val="11"/>
        <color indexed="8"/>
        <rFont val="Arial Narrow"/>
        <family val="2"/>
        <charset val="238"/>
      </rPr>
      <t>vode</t>
    </r>
    <r>
      <rPr>
        <sz val="11"/>
        <color indexed="8"/>
        <rFont val="Arial Narrow"/>
        <family val="2"/>
        <charset val="238"/>
      </rPr>
      <t xml:space="preserve"> = 0,57 l/s</t>
    </r>
  </si>
  <si>
    <r>
      <t>P</t>
    </r>
    <r>
      <rPr>
        <vertAlign val="subscript"/>
        <sz val="11"/>
        <rFont val="Arial Narrow"/>
        <family val="2"/>
        <charset val="238"/>
      </rPr>
      <t>hl</t>
    </r>
    <r>
      <rPr>
        <sz val="11"/>
        <rFont val="Arial Narrow"/>
        <family val="2"/>
        <charset val="238"/>
      </rPr>
      <t xml:space="preserve"> = 32 kW / T</t>
    </r>
    <r>
      <rPr>
        <vertAlign val="subscript"/>
        <sz val="11"/>
        <rFont val="Arial Narrow"/>
        <family val="2"/>
        <charset val="238"/>
      </rPr>
      <t>medij</t>
    </r>
    <r>
      <rPr>
        <sz val="11"/>
        <rFont val="Arial Narrow"/>
        <family val="2"/>
        <charset val="238"/>
      </rPr>
      <t xml:space="preserve"> = 7/12</t>
    </r>
    <r>
      <rPr>
        <vertAlign val="superscript"/>
        <sz val="11"/>
        <rFont val="Arial Narrow"/>
        <family val="2"/>
        <charset val="238"/>
      </rPr>
      <t>o</t>
    </r>
    <r>
      <rPr>
        <sz val="11"/>
        <rFont val="Arial Narrow"/>
        <family val="2"/>
        <charset val="238"/>
      </rPr>
      <t>C</t>
    </r>
  </si>
  <si>
    <r>
      <t>Nazivni tok/napetost: 4,59</t>
    </r>
    <r>
      <rPr>
        <sz val="11"/>
        <color indexed="10"/>
        <rFont val="Arial Narrow"/>
        <family val="2"/>
        <charset val="238"/>
      </rPr>
      <t xml:space="preserve"> </t>
    </r>
    <r>
      <rPr>
        <sz val="11"/>
        <rFont val="Arial Narrow"/>
        <family val="2"/>
        <charset val="238"/>
      </rPr>
      <t>A / 400 V</t>
    </r>
  </si>
  <si>
    <r>
      <t xml:space="preserve">- </t>
    </r>
    <r>
      <rPr>
        <b/>
        <sz val="11"/>
        <rFont val="Arial Narrow"/>
        <family val="2"/>
        <charset val="238"/>
      </rPr>
      <t>Kompresorji</t>
    </r>
    <r>
      <rPr>
        <sz val="11"/>
        <rFont val="Arial Narrow"/>
        <family val="2"/>
        <charset val="238"/>
      </rPr>
      <t>: hermetični scroll INVERTERSKI kompresorji s termično zaščito pred preobremenitvijo, montirani na protivibracijskih nogicah ter tovarniško polnjeni z oljem. Oljni grelnik se vključi takoj po izklopu kompresorja zaradi preprečitve redčenja olja s hladivom.</t>
    </r>
  </si>
  <si>
    <r>
      <t xml:space="preserve">- </t>
    </r>
    <r>
      <rPr>
        <b/>
        <sz val="11"/>
        <rFont val="Arial Narrow"/>
        <family val="2"/>
        <charset val="238"/>
      </rPr>
      <t>Notranji izmenjevalec:</t>
    </r>
    <r>
      <rPr>
        <sz val="11"/>
        <rFont val="Arial Narrow"/>
        <family val="2"/>
        <charset val="238"/>
      </rPr>
      <t xml:space="preserve"> direktni ekspanzijski toplotni lotani izmenjevalec, izdelan iz nerjavnih (AISI 316) lamel z veliko površino za prenos toplote; toplotno protikondenzacijsko izoliran. Standardno opremljen z varnostnim diferencialnim tlačnim stikalom na vodni strani in protizmrzovalno zaščito.</t>
    </r>
  </si>
  <si>
    <r>
      <t xml:space="preserve"> '- </t>
    </r>
    <r>
      <rPr>
        <b/>
        <sz val="11"/>
        <rFont val="Arial Narrow"/>
        <family val="2"/>
        <charset val="238"/>
      </rPr>
      <t>Zunanji izmenjevalec (kondenzator):</t>
    </r>
    <r>
      <rPr>
        <sz val="11"/>
        <rFont val="Arial Narrow"/>
        <family val="2"/>
        <charset val="238"/>
      </rPr>
      <t xml:space="preserve"> prenosnik je izdelan iz aluminijastih lamel, katere so z ekspanzijo bakrenih cevi pritrjene na cevi. Prenosnik je naddimenzioniran in omogoča podhlajevanje hladiva s čimer se zagotavlja ustrezna količina hladiva ekspanzijskemu ventilu.</t>
    </r>
  </si>
  <si>
    <r>
      <t xml:space="preserve">- </t>
    </r>
    <r>
      <rPr>
        <b/>
        <sz val="11"/>
        <rFont val="Arial Narrow"/>
        <family val="2"/>
        <charset val="238"/>
      </rPr>
      <t>Ventilatorji:</t>
    </r>
    <r>
      <rPr>
        <sz val="11"/>
        <rFont val="Arial Narrow"/>
        <family val="2"/>
        <charset val="238"/>
      </rPr>
      <t xml:space="preserve"> Spiralni ventilatorji s tlačno litimi aluminijastimi lopaticami, rotorji motorjev s termično zaščito so direktno vezani na trifazno napetost. Zaščita IP54. Elektromotorji so brezkrtačni, vstavljeni so v aerodinamično oblikovano ohišje in zaščiteni s protekcijsko zaščitno mrežo.</t>
    </r>
  </si>
  <si>
    <r>
      <t xml:space="preserve">- </t>
    </r>
    <r>
      <rPr>
        <b/>
        <sz val="11"/>
        <rFont val="Arial Narrow"/>
        <family val="2"/>
        <charset val="238"/>
      </rPr>
      <t>Hladilni krog</t>
    </r>
    <r>
      <rPr>
        <sz val="11"/>
        <rFont val="Arial Narrow"/>
        <family val="2"/>
        <charset val="238"/>
      </rPr>
      <t xml:space="preserve"> vsebuje:</t>
    </r>
  </si>
  <si>
    <r>
      <t xml:space="preserve">- </t>
    </r>
    <r>
      <rPr>
        <b/>
        <sz val="11"/>
        <rFont val="Arial Narrow"/>
        <family val="2"/>
        <charset val="238"/>
      </rPr>
      <t>Električni panel:</t>
    </r>
    <r>
      <rPr>
        <sz val="11"/>
        <rFont val="Arial Narrow"/>
        <family val="2"/>
        <charset val="238"/>
      </rPr>
      <t xml:space="preserve"> </t>
    </r>
  </si>
  <si>
    <r>
      <t xml:space="preserve">o        </t>
    </r>
    <r>
      <rPr>
        <i/>
        <sz val="11"/>
        <rFont val="Arial Narrow"/>
        <family val="2"/>
        <charset val="238"/>
      </rPr>
      <t>Močnostni del enote vsebuje:</t>
    </r>
  </si>
  <si>
    <r>
      <t xml:space="preserve">o        </t>
    </r>
    <r>
      <rPr>
        <i/>
        <sz val="11"/>
        <rFont val="Arial Narrow"/>
        <family val="2"/>
        <charset val="238"/>
      </rPr>
      <t>Kontrolni del enote vsebuje:</t>
    </r>
  </si>
  <si>
    <r>
      <t>- </t>
    </r>
    <r>
      <rPr>
        <b/>
        <sz val="11"/>
        <rFont val="Arial Narrow"/>
        <family val="2"/>
        <charset val="238"/>
      </rPr>
      <t>Hidravlični sklop vsebuje:</t>
    </r>
  </si>
  <si>
    <t xml:space="preserve">Demontaža obstoječih napeljav, naprav in opreme, ki niso več v funkciji z odstranitvijo (prezračevalne naprave, elementi prezračevanja, kanali, armatura, konzolni in podporni material, … odstranitev obstoječega kanala preko hodnika) 
</t>
  </si>
  <si>
    <t xml:space="preserve">Prestavitve, pregled, popravila in vzdrževalna dela na napravah, ki ostanejo v funkciji (čiščenje in razmaščevanje obstoječega kanala 400/400 iz kleti preko nadstropij na podstrešje)
</t>
  </si>
  <si>
    <t xml:space="preserve">Izolacija prezračevalnih kanalov na prostem in v kineti z mineralno volno 80mm in zaščitno Al barvano oblogo 0,5mm ter spojnim in pritrdilnim materialom
</t>
  </si>
  <si>
    <t>ø125</t>
  </si>
  <si>
    <t>ø160</t>
  </si>
  <si>
    <t>ø200</t>
  </si>
  <si>
    <t xml:space="preserve">IZOLACIJA kot npr. ARMACELL 
AC ARMAFLEX XG 19-99/E PLOŠČA 130 m2
AC ACESSORIES ADH520/2,5/E LEPILO 18 kos
trak Armaflex XG 3/50 120m
</t>
  </si>
  <si>
    <t xml:space="preserve">Dovodna rešetka kot npr. NOVA C-1 425x75 z nastavnim delom količine R 1
</t>
  </si>
  <si>
    <t xml:space="preserve">Dovodna rešetka kot npr. NOVA C-1 225x75 z nastavnim delom količine R 1
</t>
  </si>
  <si>
    <t xml:space="preserve">Vratna  rešetka kot npr. NOVA D 500x200 
</t>
  </si>
  <si>
    <t xml:space="preserve">Izdelava raznih jeklenih podkonstrukcij, konzol, obešal in menjalnih nosilcev ter okenskih oblog v prehodih kanalov preko oken, dimenzij prilagojenih agregatom, stropovom  in stenam na terenu
</t>
  </si>
  <si>
    <t xml:space="preserve">Funkcionalni preizkus, poizkusno obratovanje, nastavitev, uravnovešenje sistema prezračevanja
</t>
  </si>
  <si>
    <t xml:space="preserve">PROIZVOD kot npr. CLIVET, tip WSAT-XIN 141 EXCELENCE
</t>
  </si>
  <si>
    <t>-Enota ne sme presegati dimenzij (DxŠxV): 1341x1159x1520</t>
  </si>
  <si>
    <t>kmp</t>
  </si>
  <si>
    <t xml:space="preserve">Poševno sedežni regulacijski navojni ventil, komplet z
materialom za montažo
</t>
  </si>
  <si>
    <t xml:space="preserve">Izločevalnik nečistoč NP16 z vsem spojnim tesnilnim in pritrdilnim materialom
</t>
  </si>
  <si>
    <t xml:space="preserve">Avtomatski odzračevalni lonček s samozapornim ventilom in tesnilnim in montažnim materialom
</t>
  </si>
  <si>
    <t>DN10</t>
  </si>
  <si>
    <t xml:space="preserve">Termometer v medeninasti stročnici do 120ºC z navojnim kotnim priključkom z vsem pritrdilnim, tesnilnim in montažnim materialom
</t>
  </si>
  <si>
    <t xml:space="preserve">Manometer 0-4 bar navojni ¸z zaporno pipo z vsem pritrdilnim, tesnilnim in montažnim materialom
</t>
  </si>
  <si>
    <t xml:space="preserve">Glikolska mešanica 70/30% za polnjenje hladilnega sistema dovodnega klimata 300l
</t>
  </si>
  <si>
    <t xml:space="preserve">Akumulator hladu vel. 200l fi 60 x 80cm opremljen z oddušnikom, izolacijo Armafleks 25mm ter nogami 
</t>
  </si>
  <si>
    <t xml:space="preserve">Tripotni mešalni ventil hladilnega izmenjevalca VRB3 (DN32, kvs16), vključno z el. mot. pogonom AMV435 
</t>
  </si>
  <si>
    <t xml:space="preserve">Bakrene cevi za hladilni medij, izolirane z vodoodporno izolacijo debeline Armafleks 25 mm, komplet z fazonskimi komadi, komplet z materialom za pritrditev in montažo
</t>
  </si>
  <si>
    <t>64/2</t>
  </si>
  <si>
    <t xml:space="preserve">Membranska ekspanzijska posoda za hladilne sisteme velikosti 18l s servisnim ventilom in montažnim materialom
</t>
  </si>
  <si>
    <t>1,4</t>
  </si>
  <si>
    <t xml:space="preserve">Zagon sistema  Media-D
</t>
  </si>
  <si>
    <t xml:space="preserve">Šolanje za sistem Media-D
</t>
  </si>
  <si>
    <t xml:space="preserve">Prilagoditve  prezračevalnega sistema kuhinje z varčno napo Media-D uporabniku, ko je kuhinja že določen čas v obratovanju.
</t>
  </si>
  <si>
    <t>VSOTA brez DDV:</t>
  </si>
  <si>
    <t>REKAPITULACIJA STROŠKOV STROJNIH INŠTALACIJ IN STROJNE OPREME</t>
  </si>
  <si>
    <t xml:space="preserve">Opomba: Opisi pozicij so skrajšani. Izvedbena ponudba mora vsebovati vse stroške za kompletno izdelavo pozicije, tudi če v tem popisu niso eksplicitno navedeni. Naprave in opremo lahko izberemo tudi drugih vrst ali tipov, le ustreznih lastnosti, kapacitet in vgradnih mer.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</si>
</sst>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19" x14ac:knownFonts="1">
    <font>
      <sz val="10"/>
      <name val="Arial CE"/>
      <charset val="238"/>
    </font>
    <font>
      <sz val="11"/>
      <color theme="1"/>
      <name val="Arial Narrow"/>
      <family val="2"/>
      <charset val="238"/>
    </font>
    <font>
      <sz val="11"/>
      <name val="Arial Narrow"/>
      <family val="2"/>
      <charset val="238"/>
    </font>
    <font>
      <sz val="11"/>
      <color indexed="8"/>
      <name val="Arial Narrow"/>
      <family val="2"/>
      <charset val="238"/>
    </font>
    <font>
      <sz val="11"/>
      <color indexed="10"/>
      <name val="Arial Narrow"/>
      <family val="2"/>
      <charset val="238"/>
    </font>
    <font>
      <b/>
      <sz val="11"/>
      <name val="Arial Narrow"/>
      <family val="2"/>
      <charset val="238"/>
    </font>
    <font>
      <sz val="10"/>
      <name val="Arial"/>
      <family val="2"/>
      <charset val="238"/>
    </font>
    <font>
      <sz val="11"/>
      <color indexed="9"/>
      <name val="Calibri"/>
      <family val="2"/>
      <charset val="238"/>
    </font>
    <font>
      <vertAlign val="superscript"/>
      <sz val="11"/>
      <name val="Arial Narrow"/>
      <family val="2"/>
      <charset val="238"/>
    </font>
    <font>
      <sz val="11"/>
      <color theme="1"/>
      <name val="Calibri"/>
      <family val="2"/>
      <charset val="238"/>
      <scheme val="minor"/>
    </font>
    <font>
      <sz val="11"/>
      <color rgb="FFFF0000"/>
      <name val="Arial Narrow"/>
      <family val="2"/>
      <charset val="238"/>
    </font>
    <font>
      <b/>
      <sz val="11"/>
      <color theme="1"/>
      <name val="Arial Narrow"/>
      <family val="2"/>
      <charset val="238"/>
    </font>
    <font>
      <sz val="10"/>
      <name val="Arial Narrow"/>
      <family val="2"/>
      <charset val="238"/>
    </font>
    <font>
      <sz val="10"/>
      <name val="Times New Roman"/>
      <family val="1"/>
    </font>
    <font>
      <vertAlign val="subscript"/>
      <sz val="11"/>
      <color indexed="8"/>
      <name val="Arial Narrow"/>
      <family val="2"/>
      <charset val="238"/>
    </font>
    <font>
      <b/>
      <sz val="11"/>
      <color rgb="FFFF0000"/>
      <name val="Arial Narrow"/>
      <family val="2"/>
      <charset val="238"/>
    </font>
    <font>
      <vertAlign val="subscript"/>
      <sz val="11"/>
      <name val="Arial Narrow"/>
      <family val="2"/>
      <charset val="238"/>
    </font>
    <font>
      <sz val="11"/>
      <name val="Arial CE"/>
      <charset val="238"/>
    </font>
    <font>
      <i/>
      <sz val="11"/>
      <name val="Arial Narrow"/>
      <family val="2"/>
      <charset val="238"/>
    </font>
  </fonts>
  <fills count="3">
    <fill>
      <patternFill patternType="none"/>
    </fill>
    <fill>
      <patternFill patternType="gray125"/>
    </fill>
    <fill>
      <patternFill patternType="solid">
        <fgColor indexed="62"/>
      </patternFill>
    </fill>
  </fills>
  <borders count="2">
    <border>
      <left/>
      <right/>
      <top/>
      <bottom/>
      <diagonal/>
    </border>
    <border>
      <left/>
      <right/>
      <top/>
      <bottom style="thin">
        <color indexed="64"/>
      </bottom>
      <diagonal/>
    </border>
  </borders>
  <cellStyleXfs count="6">
    <xf numFmtId="0" fontId="0" fillId="0" borderId="0"/>
    <xf numFmtId="0" fontId="7" fillId="2" borderId="0" applyNumberFormat="0" applyBorder="0" applyAlignment="0" applyProtection="0"/>
    <xf numFmtId="0" fontId="9" fillId="0" borderId="0"/>
    <xf numFmtId="0" fontId="6" fillId="0" borderId="0"/>
    <xf numFmtId="0" fontId="6" fillId="0" borderId="0"/>
    <xf numFmtId="0" fontId="6" fillId="0" borderId="0"/>
  </cellStyleXfs>
  <cellXfs count="137">
    <xf numFmtId="0" fontId="0" fillId="0" borderId="0" xfId="0"/>
    <xf numFmtId="0" fontId="2" fillId="0" borderId="0" xfId="0" applyFont="1"/>
    <xf numFmtId="0" fontId="2" fillId="0" borderId="0" xfId="0" applyFont="1" applyAlignment="1">
      <alignment wrapText="1"/>
    </xf>
    <xf numFmtId="0" fontId="2" fillId="0" borderId="0" xfId="0" applyFont="1" applyAlignment="1"/>
    <xf numFmtId="164" fontId="2" fillId="0" borderId="0" xfId="0" applyNumberFormat="1" applyFont="1"/>
    <xf numFmtId="49" fontId="2" fillId="0" borderId="0" xfId="0" applyNumberFormat="1" applyFont="1" applyAlignment="1"/>
    <xf numFmtId="1" fontId="2" fillId="0" borderId="0" xfId="0" applyNumberFormat="1" applyFont="1" applyAlignment="1"/>
    <xf numFmtId="1" fontId="2" fillId="0" borderId="0" xfId="0" applyNumberFormat="1" applyFont="1" applyAlignment="1">
      <alignment horizontal="left" vertical="top"/>
    </xf>
    <xf numFmtId="0" fontId="3" fillId="0" borderId="0" xfId="0" applyFont="1" applyAlignment="1">
      <alignment wrapText="1"/>
    </xf>
    <xf numFmtId="49" fontId="3" fillId="0" borderId="0" xfId="0" applyNumberFormat="1" applyFont="1" applyAlignment="1"/>
    <xf numFmtId="0" fontId="2" fillId="0" borderId="0" xfId="0" applyFont="1" applyAlignment="1">
      <alignment vertical="top" wrapText="1"/>
    </xf>
    <xf numFmtId="164" fontId="2" fillId="0" borderId="0" xfId="0" applyNumberFormat="1" applyFont="1" applyBorder="1"/>
    <xf numFmtId="0" fontId="2" fillId="0" borderId="0" xfId="0" applyFont="1" applyFill="1"/>
    <xf numFmtId="0" fontId="2" fillId="0" borderId="0" xfId="0" applyFont="1"/>
    <xf numFmtId="1" fontId="2" fillId="0" borderId="0" xfId="0" applyNumberFormat="1" applyFont="1" applyAlignment="1">
      <alignment horizontal="left" vertical="top"/>
    </xf>
    <xf numFmtId="0" fontId="2" fillId="0" borderId="0" xfId="0" applyFont="1" applyAlignment="1">
      <alignment wrapText="1"/>
    </xf>
    <xf numFmtId="164" fontId="2" fillId="0" borderId="0" xfId="0" applyNumberFormat="1" applyFont="1"/>
    <xf numFmtId="0" fontId="2" fillId="0" borderId="0" xfId="0" applyFont="1" applyFill="1"/>
    <xf numFmtId="0" fontId="0" fillId="0" borderId="0" xfId="0"/>
    <xf numFmtId="0" fontId="2" fillId="0" borderId="0" xfId="0" applyFont="1" applyAlignment="1">
      <alignment wrapText="1"/>
    </xf>
    <xf numFmtId="49" fontId="2" fillId="0" borderId="0" xfId="0" applyNumberFormat="1" applyFont="1" applyAlignment="1"/>
    <xf numFmtId="1" fontId="2" fillId="0" borderId="0" xfId="0" applyNumberFormat="1" applyFont="1" applyAlignment="1"/>
    <xf numFmtId="164" fontId="2" fillId="0" borderId="0" xfId="0" applyNumberFormat="1" applyFont="1"/>
    <xf numFmtId="0" fontId="3" fillId="0" borderId="0" xfId="0" applyFont="1" applyAlignment="1">
      <alignment wrapText="1"/>
    </xf>
    <xf numFmtId="0" fontId="2" fillId="0" borderId="0" xfId="0" applyFont="1" applyFill="1" applyAlignment="1">
      <alignment wrapText="1"/>
    </xf>
    <xf numFmtId="0" fontId="0" fillId="0" borderId="0" xfId="0"/>
    <xf numFmtId="164" fontId="2" fillId="0" borderId="0" xfId="0" applyNumberFormat="1" applyFont="1"/>
    <xf numFmtId="49" fontId="2" fillId="0" borderId="0" xfId="0" applyNumberFormat="1" applyFont="1" applyAlignment="1"/>
    <xf numFmtId="1" fontId="2" fillId="0" borderId="0" xfId="0" applyNumberFormat="1" applyFont="1" applyAlignment="1"/>
    <xf numFmtId="1" fontId="2" fillId="0" borderId="0" xfId="0" applyNumberFormat="1" applyFont="1" applyAlignment="1">
      <alignment horizontal="left" vertical="top"/>
    </xf>
    <xf numFmtId="0" fontId="2" fillId="0" borderId="0" xfId="0" applyFont="1" applyAlignment="1">
      <alignment wrapText="1"/>
    </xf>
    <xf numFmtId="0" fontId="2" fillId="0" borderId="0" xfId="0" applyFont="1"/>
    <xf numFmtId="49" fontId="2" fillId="0" borderId="0" xfId="0" applyNumberFormat="1" applyFont="1" applyAlignment="1"/>
    <xf numFmtId="1" fontId="2" fillId="0" borderId="0" xfId="0" applyNumberFormat="1" applyFont="1" applyAlignment="1"/>
    <xf numFmtId="164" fontId="2" fillId="0" borderId="0" xfId="0" applyNumberFormat="1" applyFont="1"/>
    <xf numFmtId="0" fontId="2" fillId="0" borderId="0" xfId="0" applyFont="1" applyAlignment="1">
      <alignment vertical="top" wrapText="1"/>
    </xf>
    <xf numFmtId="164" fontId="2" fillId="0" borderId="0" xfId="0" applyNumberFormat="1" applyFont="1" applyBorder="1"/>
    <xf numFmtId="49" fontId="3" fillId="0" borderId="0" xfId="0" applyNumberFormat="1" applyFont="1" applyAlignment="1"/>
    <xf numFmtId="164" fontId="2" fillId="0" borderId="0" xfId="0" applyNumberFormat="1" applyFont="1" applyFill="1"/>
    <xf numFmtId="0" fontId="2" fillId="0" borderId="0" xfId="0" applyFont="1" applyAlignment="1">
      <alignment horizontal="center"/>
    </xf>
    <xf numFmtId="0" fontId="4" fillId="0" borderId="0" xfId="0" applyFont="1"/>
    <xf numFmtId="0" fontId="2" fillId="0" borderId="0" xfId="0" applyFont="1" applyAlignment="1"/>
    <xf numFmtId="0" fontId="3" fillId="0" borderId="0" xfId="0" applyFont="1" applyAlignment="1">
      <alignment wrapText="1"/>
    </xf>
    <xf numFmtId="0" fontId="2" fillId="0" borderId="0" xfId="0" applyNumberFormat="1" applyFont="1" applyFill="1" applyBorder="1" applyAlignment="1">
      <alignment horizontal="center"/>
    </xf>
    <xf numFmtId="164" fontId="2" fillId="0" borderId="0" xfId="0" applyNumberFormat="1" applyFont="1" applyFill="1" applyBorder="1"/>
    <xf numFmtId="1" fontId="2" fillId="0" borderId="0" xfId="0" applyNumberFormat="1" applyFont="1" applyAlignment="1">
      <alignment horizontal="left" vertical="top"/>
    </xf>
    <xf numFmtId="1" fontId="2" fillId="0" borderId="0" xfId="0" applyNumberFormat="1" applyFont="1" applyAlignment="1">
      <alignment horizontal="left" vertical="top"/>
    </xf>
    <xf numFmtId="0" fontId="2" fillId="0" borderId="0" xfId="0" applyFont="1" applyAlignment="1">
      <alignment wrapText="1"/>
    </xf>
    <xf numFmtId="0" fontId="2" fillId="0" borderId="0" xfId="0" applyFont="1"/>
    <xf numFmtId="49" fontId="2" fillId="0" borderId="0" xfId="0" applyNumberFormat="1" applyFont="1" applyAlignment="1"/>
    <xf numFmtId="1" fontId="2" fillId="0" borderId="0" xfId="0" applyNumberFormat="1" applyFont="1" applyAlignment="1"/>
    <xf numFmtId="164" fontId="2" fillId="0" borderId="0" xfId="0" applyNumberFormat="1" applyFont="1"/>
    <xf numFmtId="0" fontId="2" fillId="0" borderId="0" xfId="0" applyFont="1" applyFill="1"/>
    <xf numFmtId="0" fontId="3" fillId="0" borderId="0" xfId="0" applyFont="1" applyAlignment="1">
      <alignment wrapText="1"/>
    </xf>
    <xf numFmtId="0" fontId="12" fillId="0" borderId="0" xfId="0" applyFont="1"/>
    <xf numFmtId="49" fontId="12" fillId="0" borderId="0" xfId="0" applyNumberFormat="1" applyFont="1" applyAlignment="1"/>
    <xf numFmtId="1" fontId="12" fillId="0" borderId="0" xfId="0" applyNumberFormat="1" applyFont="1" applyAlignment="1"/>
    <xf numFmtId="164" fontId="12" fillId="0" borderId="0" xfId="0" applyNumberFormat="1" applyFont="1"/>
    <xf numFmtId="1" fontId="2" fillId="0" borderId="0" xfId="0" applyNumberFormat="1" applyFont="1" applyFill="1" applyAlignment="1"/>
    <xf numFmtId="0" fontId="2" fillId="0" borderId="0" xfId="0" applyFont="1" applyAlignment="1">
      <alignment horizontal="justify" wrapText="1"/>
    </xf>
    <xf numFmtId="0" fontId="2" fillId="0" borderId="0" xfId="0" applyFont="1" applyAlignment="1">
      <alignment horizontal="justify"/>
    </xf>
    <xf numFmtId="0" fontId="2" fillId="0" borderId="0" xfId="5" applyNumberFormat="1" applyFont="1" applyFill="1" applyAlignment="1">
      <alignment horizontal="justify" vertical="top" wrapText="1"/>
    </xf>
    <xf numFmtId="49" fontId="2" fillId="0" borderId="0" xfId="0" applyNumberFormat="1" applyFont="1" applyBorder="1" applyAlignment="1"/>
    <xf numFmtId="164" fontId="5" fillId="0" borderId="0" xfId="0" applyNumberFormat="1" applyFont="1"/>
    <xf numFmtId="0" fontId="5" fillId="0" borderId="0" xfId="0" applyFont="1" applyAlignment="1">
      <alignment wrapText="1"/>
    </xf>
    <xf numFmtId="0" fontId="5" fillId="0" borderId="0" xfId="5" applyNumberFormat="1" applyFont="1" applyFill="1" applyAlignment="1">
      <alignment horizontal="justify" vertical="top" wrapText="1"/>
    </xf>
    <xf numFmtId="49" fontId="2" fillId="0" borderId="0" xfId="5" applyNumberFormat="1" applyFont="1" applyFill="1" applyAlignment="1">
      <alignment horizontal="left" vertical="top" wrapText="1"/>
    </xf>
    <xf numFmtId="0" fontId="11" fillId="0" borderId="0" xfId="5" applyNumberFormat="1" applyFont="1" applyFill="1" applyAlignment="1">
      <alignment horizontal="justify" vertical="top" wrapText="1"/>
    </xf>
    <xf numFmtId="0" fontId="5" fillId="0" borderId="0" xfId="5" applyFont="1" applyFill="1" applyAlignment="1">
      <alignment horizontal="center" vertical="top"/>
    </xf>
    <xf numFmtId="0" fontId="2" fillId="0" borderId="0" xfId="5" applyFont="1" applyFill="1" applyAlignment="1">
      <alignment horizontal="left" vertical="top"/>
    </xf>
    <xf numFmtId="0" fontId="1" fillId="0" borderId="0" xfId="5" applyFont="1" applyFill="1" applyAlignment="1">
      <alignment horizontal="justify" vertical="top" wrapText="1"/>
    </xf>
    <xf numFmtId="0" fontId="1" fillId="0" borderId="0" xfId="5" applyNumberFormat="1" applyFont="1" applyFill="1" applyAlignment="1">
      <alignment horizontal="justify" vertical="top" wrapText="1"/>
    </xf>
    <xf numFmtId="49" fontId="2" fillId="0" borderId="0" xfId="5" applyNumberFormat="1" applyFont="1" applyFill="1" applyBorder="1" applyAlignment="1">
      <alignment horizontal="left" vertical="top" wrapText="1"/>
    </xf>
    <xf numFmtId="0" fontId="2" fillId="0" borderId="0" xfId="5" applyFont="1" applyFill="1" applyBorder="1" applyAlignment="1">
      <alignment horizontal="center" vertical="top"/>
    </xf>
    <xf numFmtId="0" fontId="2" fillId="0" borderId="0" xfId="5" applyFont="1" applyFill="1" applyBorder="1" applyAlignment="1">
      <alignment horizontal="left" vertical="top"/>
    </xf>
    <xf numFmtId="0" fontId="2" fillId="0" borderId="0" xfId="5" applyNumberFormat="1" applyFont="1" applyFill="1" applyAlignment="1">
      <alignment horizontal="center" vertical="top" wrapText="1"/>
    </xf>
    <xf numFmtId="0" fontId="2" fillId="0" borderId="0" xfId="5" applyNumberFormat="1" applyFont="1" applyFill="1" applyAlignment="1">
      <alignment horizontal="left" vertical="top" wrapText="1"/>
    </xf>
    <xf numFmtId="0" fontId="2" fillId="0" borderId="0" xfId="5" applyFont="1"/>
    <xf numFmtId="0" fontId="2" fillId="0" borderId="0" xfId="5" applyFont="1" applyFill="1" applyAlignment="1">
      <alignment horizontal="center" vertical="top"/>
    </xf>
    <xf numFmtId="49" fontId="10" fillId="0" borderId="0" xfId="5" applyNumberFormat="1" applyFont="1" applyFill="1" applyAlignment="1">
      <alignment horizontal="left" vertical="top" wrapText="1"/>
    </xf>
    <xf numFmtId="0" fontId="10" fillId="0" borderId="0" xfId="5" applyFont="1" applyFill="1" applyBorder="1" applyAlignment="1">
      <alignment horizontal="left" vertical="top"/>
    </xf>
    <xf numFmtId="0" fontId="10" fillId="0" borderId="0" xfId="5" applyFont="1" applyFill="1" applyBorder="1" applyAlignment="1">
      <alignment horizontal="center" vertical="top"/>
    </xf>
    <xf numFmtId="0" fontId="5" fillId="0" borderId="0" xfId="5" applyFont="1" applyFill="1"/>
    <xf numFmtId="0" fontId="5" fillId="0" borderId="0" xfId="5" applyFont="1" applyFill="1" applyAlignment="1">
      <alignment horizontal="left" vertical="top"/>
    </xf>
    <xf numFmtId="0" fontId="2" fillId="0" borderId="0" xfId="5" quotePrefix="1" applyNumberFormat="1" applyFont="1" applyFill="1" applyAlignment="1">
      <alignment horizontal="left" vertical="top" wrapText="1"/>
    </xf>
    <xf numFmtId="0" fontId="10" fillId="0" borderId="0" xfId="5" applyFont="1" applyFill="1" applyAlignment="1">
      <alignment horizontal="left" vertical="top"/>
    </xf>
    <xf numFmtId="0" fontId="10" fillId="0" borderId="0" xfId="5" applyFont="1" applyFill="1" applyAlignment="1">
      <alignment horizontal="center" vertical="top"/>
    </xf>
    <xf numFmtId="49" fontId="2" fillId="0" borderId="0" xfId="5" applyNumberFormat="1" applyFont="1" applyFill="1" applyAlignment="1">
      <alignment horizontal="left" vertical="top"/>
    </xf>
    <xf numFmtId="0" fontId="2" fillId="0" borderId="0" xfId="5" applyFont="1" applyFill="1"/>
    <xf numFmtId="0" fontId="2" fillId="0" borderId="0" xfId="5" applyFont="1" applyFill="1" applyAlignment="1">
      <alignment horizontal="left"/>
    </xf>
    <xf numFmtId="0" fontId="5" fillId="0" borderId="0" xfId="5" applyNumberFormat="1" applyFont="1" applyFill="1" applyAlignment="1">
      <alignment horizontal="left" vertical="top" wrapText="1"/>
    </xf>
    <xf numFmtId="49" fontId="1" fillId="0" borderId="0" xfId="5" applyNumberFormat="1" applyFont="1" applyFill="1" applyAlignment="1">
      <alignment horizontal="left"/>
    </xf>
    <xf numFmtId="0" fontId="1" fillId="0" borderId="0" xfId="5" quotePrefix="1" applyNumberFormat="1" applyFont="1" applyFill="1" applyAlignment="1">
      <alignment horizontal="left" vertical="top" wrapText="1"/>
    </xf>
    <xf numFmtId="0" fontId="1" fillId="0" borderId="0" xfId="5" applyFont="1" applyFill="1" applyAlignment="1">
      <alignment horizontal="left" vertical="top"/>
    </xf>
    <xf numFmtId="49" fontId="2" fillId="0" borderId="0" xfId="5" applyNumberFormat="1" applyFont="1" applyFill="1" applyAlignment="1">
      <alignment horizontal="left"/>
    </xf>
    <xf numFmtId="49" fontId="1" fillId="0" borderId="0" xfId="5" applyNumberFormat="1" applyFont="1" applyFill="1" applyBorder="1" applyAlignment="1">
      <alignment horizontal="left" vertical="top" wrapText="1"/>
    </xf>
    <xf numFmtId="0" fontId="1" fillId="0" borderId="0" xfId="5" applyNumberFormat="1" applyFont="1" applyFill="1" applyAlignment="1">
      <alignment horizontal="left" vertical="top" wrapText="1"/>
    </xf>
    <xf numFmtId="49" fontId="1" fillId="0" borderId="0" xfId="5" applyNumberFormat="1" applyFont="1" applyFill="1" applyAlignment="1">
      <alignment horizontal="left" vertical="top"/>
    </xf>
    <xf numFmtId="49" fontId="1" fillId="0" borderId="0" xfId="5" applyNumberFormat="1" applyFont="1" applyFill="1" applyAlignment="1">
      <alignment horizontal="left" vertical="top" wrapText="1"/>
    </xf>
    <xf numFmtId="0" fontId="11" fillId="0" borderId="0" xfId="5" applyNumberFormat="1" applyFont="1" applyFill="1" applyAlignment="1">
      <alignment horizontal="left" vertical="top" wrapText="1"/>
    </xf>
    <xf numFmtId="0" fontId="2" fillId="0" borderId="0" xfId="5" applyFont="1" applyFill="1" applyBorder="1" applyAlignment="1">
      <alignment horizontal="left" vertical="top" wrapText="1"/>
    </xf>
    <xf numFmtId="0" fontId="1" fillId="0" borderId="0" xfId="5" applyFont="1" applyFill="1" applyBorder="1" applyAlignment="1">
      <alignment horizontal="left" vertical="top"/>
    </xf>
    <xf numFmtId="0" fontId="1" fillId="0" borderId="0" xfId="5" applyFont="1" applyFill="1" applyBorder="1" applyAlignment="1">
      <alignment horizontal="left" vertical="top" wrapText="1"/>
    </xf>
    <xf numFmtId="0" fontId="1" fillId="0" borderId="0" xfId="5" applyFont="1" applyFill="1" applyAlignment="1">
      <alignment horizontal="left"/>
    </xf>
    <xf numFmtId="49" fontId="1" fillId="0" borderId="0" xfId="5" applyNumberFormat="1" applyFont="1" applyFill="1" applyAlignment="1">
      <alignment vertical="top" wrapText="1"/>
    </xf>
    <xf numFmtId="0" fontId="1" fillId="0" borderId="0" xfId="5" applyFont="1" applyFill="1" applyAlignment="1">
      <alignment horizontal="center" vertical="top"/>
    </xf>
    <xf numFmtId="0" fontId="1" fillId="0" borderId="0" xfId="5" applyFont="1" applyFill="1" applyBorder="1" applyAlignment="1">
      <alignment vertical="top" wrapText="1"/>
    </xf>
    <xf numFmtId="0" fontId="2" fillId="0" borderId="0" xfId="5" applyFont="1" applyFill="1" applyBorder="1" applyAlignment="1">
      <alignment vertical="top" wrapText="1"/>
    </xf>
    <xf numFmtId="0" fontId="10" fillId="0" borderId="0" xfId="5" applyNumberFormat="1" applyFont="1" applyFill="1" applyAlignment="1">
      <alignment horizontal="justify" vertical="top" wrapText="1"/>
    </xf>
    <xf numFmtId="0" fontId="2" fillId="0" borderId="0" xfId="5" applyFont="1" applyFill="1" applyAlignment="1">
      <alignment vertical="top"/>
    </xf>
    <xf numFmtId="0" fontId="2" fillId="0" borderId="0" xfId="5" applyFont="1" applyFill="1" applyAlignment="1">
      <alignment horizontal="justify" vertical="top" wrapText="1"/>
    </xf>
    <xf numFmtId="49" fontId="10" fillId="0" borderId="0" xfId="5" applyNumberFormat="1" applyFont="1" applyFill="1" applyAlignment="1">
      <alignment horizontal="left" vertical="top"/>
    </xf>
    <xf numFmtId="0" fontId="10" fillId="0" borderId="0" xfId="5" applyFont="1" applyFill="1" applyBorder="1" applyAlignment="1">
      <alignment horizontal="left" vertical="top" wrapText="1"/>
    </xf>
    <xf numFmtId="0" fontId="1" fillId="0" borderId="0" xfId="5" applyFont="1" applyFill="1" applyBorder="1" applyAlignment="1">
      <alignment horizontal="center" vertical="top"/>
    </xf>
    <xf numFmtId="0" fontId="15" fillId="0" borderId="0" xfId="5" applyNumberFormat="1" applyFont="1" applyFill="1" applyAlignment="1">
      <alignment horizontal="justify" vertical="top" wrapText="1"/>
    </xf>
    <xf numFmtId="0" fontId="2" fillId="0" borderId="0" xfId="5" applyNumberFormat="1" applyFont="1" applyFill="1" applyAlignment="1">
      <alignment vertical="top" wrapText="1"/>
    </xf>
    <xf numFmtId="0" fontId="5" fillId="0" borderId="0" xfId="0" applyFont="1" applyBorder="1" applyAlignment="1">
      <alignment wrapText="1"/>
    </xf>
    <xf numFmtId="0" fontId="17" fillId="0" borderId="0" xfId="0" applyFont="1" applyAlignment="1">
      <alignment horizontal="center"/>
    </xf>
    <xf numFmtId="0" fontId="2" fillId="0" borderId="0" xfId="0" quotePrefix="1" applyFont="1" applyAlignment="1">
      <alignment horizontal="left" wrapText="1"/>
    </xf>
    <xf numFmtId="0" fontId="2" fillId="0" borderId="0" xfId="0" applyFont="1" applyAlignment="1">
      <alignment horizontal="left" wrapText="1"/>
    </xf>
    <xf numFmtId="0" fontId="2" fillId="0" borderId="0" xfId="0" quotePrefix="1" applyFont="1" applyAlignment="1">
      <alignment horizontal="justify" wrapText="1"/>
    </xf>
    <xf numFmtId="0" fontId="5" fillId="0" borderId="0" xfId="0" applyFont="1" applyAlignment="1">
      <alignment horizontal="left"/>
    </xf>
    <xf numFmtId="0" fontId="2" fillId="0" borderId="0" xfId="0" applyFont="1" applyAlignment="1">
      <alignment horizontal="left"/>
    </xf>
    <xf numFmtId="0" fontId="2" fillId="0" borderId="0" xfId="0" quotePrefix="1" applyFont="1" applyAlignment="1">
      <alignment horizontal="justify"/>
    </xf>
    <xf numFmtId="0" fontId="5" fillId="0" borderId="0" xfId="0" quotePrefix="1" applyFont="1" applyAlignment="1">
      <alignment horizontal="justify" wrapText="1"/>
    </xf>
    <xf numFmtId="0" fontId="5" fillId="0" borderId="0" xfId="0" applyFont="1" applyAlignment="1">
      <alignment horizontal="justify" wrapText="1"/>
    </xf>
    <xf numFmtId="0" fontId="5" fillId="0" borderId="0" xfId="0" applyFont="1" applyAlignment="1">
      <alignment horizontal="center" vertical="center"/>
    </xf>
    <xf numFmtId="0" fontId="13" fillId="0" borderId="0" xfId="0" applyFont="1"/>
    <xf numFmtId="2" fontId="2" fillId="0" borderId="0" xfId="0" applyNumberFormat="1" applyFont="1"/>
    <xf numFmtId="2" fontId="5" fillId="0" borderId="0" xfId="0" applyNumberFormat="1" applyFont="1"/>
    <xf numFmtId="0" fontId="5" fillId="0" borderId="0" xfId="0" applyFont="1" applyAlignment="1"/>
    <xf numFmtId="0" fontId="5" fillId="0" borderId="0" xfId="0" applyFont="1"/>
    <xf numFmtId="0" fontId="2" fillId="0" borderId="1" xfId="0" applyFont="1" applyBorder="1"/>
    <xf numFmtId="49" fontId="5" fillId="0" borderId="0" xfId="0" applyNumberFormat="1" applyFont="1" applyAlignment="1"/>
    <xf numFmtId="1" fontId="5" fillId="0" borderId="0" xfId="0" applyNumberFormat="1" applyFont="1" applyAlignment="1"/>
    <xf numFmtId="164" fontId="5" fillId="0" borderId="1" xfId="0" applyNumberFormat="1" applyFont="1" applyBorder="1"/>
    <xf numFmtId="0" fontId="5" fillId="0" borderId="1" xfId="0" applyFont="1" applyBorder="1" applyAlignment="1"/>
  </cellXfs>
  <cellStyles count="6">
    <cellStyle name="Accent1" xfId="1"/>
    <cellStyle name="Navadno" xfId="0" builtinId="0"/>
    <cellStyle name="Navadno 107" xfId="2"/>
    <cellStyle name="Navadno 2" xfId="3"/>
    <cellStyle name="Navadno 3" xfId="4"/>
    <cellStyle name="Navadno 9"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2"/>
  <sheetViews>
    <sheetView tabSelected="1" view="pageBreakPreview" zoomScaleNormal="90" zoomScaleSheetLayoutView="100" workbookViewId="0">
      <selection activeCell="B2" sqref="B2"/>
    </sheetView>
  </sheetViews>
  <sheetFormatPr defaultRowHeight="16.5" x14ac:dyDescent="0.3"/>
  <cols>
    <col min="1" max="1" width="5" style="1" customWidth="1"/>
    <col min="2" max="2" width="55.140625" style="1" customWidth="1"/>
    <col min="3" max="5" width="3.85546875" style="1" customWidth="1"/>
    <col min="6" max="6" width="9.140625" style="1"/>
    <col min="7" max="7" width="11.140625" style="1" customWidth="1"/>
    <col min="8" max="16384" width="9.140625" style="1"/>
  </cols>
  <sheetData>
    <row r="2" spans="2:7" ht="33" x14ac:dyDescent="0.3">
      <c r="B2" s="2" t="s">
        <v>385</v>
      </c>
    </row>
    <row r="3" spans="2:7" s="13" customFormat="1" x14ac:dyDescent="0.3">
      <c r="B3" s="15"/>
    </row>
    <row r="4" spans="2:7" s="13" customFormat="1" x14ac:dyDescent="0.3">
      <c r="B4" s="15"/>
      <c r="G4" s="16"/>
    </row>
    <row r="5" spans="2:7" x14ac:dyDescent="0.3">
      <c r="B5" s="130" t="s">
        <v>7</v>
      </c>
      <c r="G5" s="63">
        <f>VDV!G53</f>
        <v>0</v>
      </c>
    </row>
    <row r="6" spans="2:7" x14ac:dyDescent="0.3">
      <c r="B6" s="131" t="s">
        <v>99</v>
      </c>
      <c r="G6" s="63">
        <f>PLN!G31</f>
        <v>0</v>
      </c>
    </row>
    <row r="7" spans="2:7" x14ac:dyDescent="0.3">
      <c r="B7" s="130" t="s">
        <v>8</v>
      </c>
      <c r="G7" s="63">
        <f>OGR!G31</f>
        <v>0</v>
      </c>
    </row>
    <row r="8" spans="2:7" x14ac:dyDescent="0.3">
      <c r="B8" s="136" t="s">
        <v>9</v>
      </c>
      <c r="C8" s="132"/>
      <c r="D8" s="132"/>
      <c r="E8" s="132"/>
      <c r="F8" s="132"/>
      <c r="G8" s="135">
        <f>PRZ!G294</f>
        <v>0</v>
      </c>
    </row>
    <row r="10" spans="2:7" x14ac:dyDescent="0.3">
      <c r="B10" s="130" t="s">
        <v>384</v>
      </c>
      <c r="C10" s="131"/>
      <c r="D10" s="131"/>
      <c r="E10" s="131"/>
      <c r="F10" s="131"/>
      <c r="G10" s="63">
        <f>+SUM(G5:G8)</f>
        <v>0</v>
      </c>
    </row>
    <row r="11" spans="2:7" x14ac:dyDescent="0.3">
      <c r="B11" s="3"/>
      <c r="C11" s="5"/>
      <c r="D11" s="5"/>
      <c r="E11" s="6"/>
      <c r="F11" s="4"/>
      <c r="G11" s="4"/>
    </row>
    <row r="12" spans="2:7" x14ac:dyDescent="0.3">
      <c r="B12" s="3"/>
      <c r="C12" s="5"/>
      <c r="D12" s="5"/>
      <c r="E12" s="6"/>
      <c r="F12" s="4"/>
      <c r="G12" s="4"/>
    </row>
  </sheetData>
  <pageMargins left="0.7" right="0.3437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view="pageBreakPreview" topLeftCell="A42" zoomScaleNormal="90" zoomScaleSheetLayoutView="100" workbookViewId="0">
      <selection activeCell="B48" sqref="B48"/>
    </sheetView>
  </sheetViews>
  <sheetFormatPr defaultRowHeight="16.5" x14ac:dyDescent="0.3"/>
  <cols>
    <col min="1" max="1" width="3" style="7" bestFit="1" customWidth="1"/>
    <col min="2" max="2" width="51.28515625" style="2" customWidth="1"/>
    <col min="3" max="3" width="5.85546875" style="5" bestFit="1" customWidth="1"/>
    <col min="4" max="4" width="4.5703125" style="5" bestFit="1" customWidth="1"/>
    <col min="5" max="5" width="4" style="6" bestFit="1" customWidth="1"/>
    <col min="6" max="6" width="9.28515625" style="4" bestFit="1" customWidth="1"/>
    <col min="7" max="7" width="10.28515625" style="4" bestFit="1" customWidth="1"/>
    <col min="8" max="8" width="10.28515625" style="1" bestFit="1" customWidth="1"/>
    <col min="9" max="9" width="9.5703125" style="1" bestFit="1" customWidth="1"/>
    <col min="10" max="10" width="9.140625" style="1"/>
    <col min="11" max="11" width="10.140625" style="1" customWidth="1"/>
    <col min="12" max="16384" width="9.140625" style="1"/>
  </cols>
  <sheetData>
    <row r="1" spans="1:13" ht="99" x14ac:dyDescent="0.3">
      <c r="B1" s="2" t="s">
        <v>386</v>
      </c>
      <c r="C1" s="2"/>
      <c r="D1" s="2"/>
      <c r="E1" s="2"/>
      <c r="F1" s="2"/>
      <c r="G1" s="2"/>
    </row>
    <row r="2" spans="1:13" x14ac:dyDescent="0.3">
      <c r="B2" s="2" t="s">
        <v>36</v>
      </c>
      <c r="C2" s="5" t="s">
        <v>10</v>
      </c>
      <c r="D2" s="5" t="s">
        <v>11</v>
      </c>
      <c r="E2" s="6" t="s">
        <v>12</v>
      </c>
      <c r="F2" s="4" t="s">
        <v>13</v>
      </c>
      <c r="G2" s="4" t="s">
        <v>14</v>
      </c>
      <c r="I2" s="12"/>
    </row>
    <row r="3" spans="1:13" ht="66" x14ac:dyDescent="0.3">
      <c r="A3" s="7">
        <f>+A2+1</f>
        <v>1</v>
      </c>
      <c r="B3" s="8" t="s">
        <v>19</v>
      </c>
      <c r="C3" s="5" t="s">
        <v>4</v>
      </c>
      <c r="D3" s="5" t="s">
        <v>1</v>
      </c>
      <c r="E3" s="6">
        <v>75</v>
      </c>
      <c r="F3" s="128">
        <v>0</v>
      </c>
      <c r="G3" s="128">
        <f t="shared" ref="G3:G5" si="0">E3*F3</f>
        <v>0</v>
      </c>
      <c r="J3" s="16"/>
      <c r="K3" s="4"/>
      <c r="M3" s="52"/>
    </row>
    <row r="4" spans="1:13" x14ac:dyDescent="0.3">
      <c r="A4" s="7">
        <f t="shared" ref="A4:A19" si="1">+A3+1</f>
        <v>2</v>
      </c>
      <c r="B4" s="8"/>
      <c r="C4" s="49" t="s">
        <v>20</v>
      </c>
      <c r="D4" s="49" t="s">
        <v>1</v>
      </c>
      <c r="E4" s="50">
        <v>35</v>
      </c>
      <c r="F4" s="128">
        <v>0</v>
      </c>
      <c r="G4" s="128">
        <f t="shared" si="0"/>
        <v>0</v>
      </c>
      <c r="H4" s="48"/>
      <c r="I4" s="48"/>
      <c r="J4" s="51"/>
      <c r="K4" s="51"/>
      <c r="M4" s="52"/>
    </row>
    <row r="5" spans="1:13" x14ac:dyDescent="0.3">
      <c r="A5" s="7">
        <f t="shared" si="1"/>
        <v>3</v>
      </c>
      <c r="C5" s="49" t="s">
        <v>5</v>
      </c>
      <c r="D5" s="49" t="s">
        <v>1</v>
      </c>
      <c r="E5" s="50">
        <v>50</v>
      </c>
      <c r="F5" s="128">
        <v>0</v>
      </c>
      <c r="G5" s="128">
        <f t="shared" si="0"/>
        <v>0</v>
      </c>
      <c r="H5" s="48"/>
      <c r="I5" s="48"/>
      <c r="J5" s="51"/>
      <c r="K5" s="51"/>
      <c r="M5" s="52"/>
    </row>
    <row r="6" spans="1:13" ht="49.5" x14ac:dyDescent="0.3">
      <c r="A6" s="14">
        <f t="shared" si="1"/>
        <v>4</v>
      </c>
      <c r="B6" s="53" t="s">
        <v>15</v>
      </c>
      <c r="C6" s="27" t="s">
        <v>43</v>
      </c>
      <c r="D6" s="27" t="s">
        <v>16</v>
      </c>
      <c r="E6" s="28">
        <v>2</v>
      </c>
      <c r="F6" s="128">
        <v>0</v>
      </c>
      <c r="G6" s="128">
        <f t="shared" ref="G6:G8" si="2">E6*F6</f>
        <v>0</v>
      </c>
      <c r="H6" s="13"/>
      <c r="I6" s="13"/>
      <c r="J6" s="26"/>
      <c r="K6" s="26"/>
      <c r="M6" s="12"/>
    </row>
    <row r="7" spans="1:13" s="13" customFormat="1" x14ac:dyDescent="0.3">
      <c r="A7" s="14">
        <f t="shared" si="1"/>
        <v>5</v>
      </c>
      <c r="C7" s="49" t="s">
        <v>17</v>
      </c>
      <c r="D7" s="49" t="s">
        <v>16</v>
      </c>
      <c r="E7" s="50">
        <v>2</v>
      </c>
      <c r="F7" s="128">
        <v>0</v>
      </c>
      <c r="G7" s="128">
        <f t="shared" si="2"/>
        <v>0</v>
      </c>
      <c r="H7" s="48"/>
      <c r="I7" s="48"/>
      <c r="J7" s="51"/>
      <c r="K7" s="51"/>
      <c r="M7" s="17"/>
    </row>
    <row r="8" spans="1:13" ht="82.5" x14ac:dyDescent="0.3">
      <c r="A8" s="46">
        <f t="shared" si="1"/>
        <v>6</v>
      </c>
      <c r="B8" s="53" t="s">
        <v>47</v>
      </c>
      <c r="C8" s="49" t="s">
        <v>17</v>
      </c>
      <c r="D8" s="49" t="s">
        <v>16</v>
      </c>
      <c r="E8" s="50">
        <v>1</v>
      </c>
      <c r="F8" s="128">
        <v>0</v>
      </c>
      <c r="G8" s="128">
        <f t="shared" si="2"/>
        <v>0</v>
      </c>
      <c r="J8" s="51"/>
      <c r="K8" s="51"/>
    </row>
    <row r="9" spans="1:13" ht="99" x14ac:dyDescent="0.3">
      <c r="A9" s="7">
        <f t="shared" si="1"/>
        <v>7</v>
      </c>
      <c r="B9" s="23" t="s">
        <v>71</v>
      </c>
      <c r="C9" s="18"/>
      <c r="D9" s="20" t="s">
        <v>18</v>
      </c>
      <c r="E9" s="21">
        <v>1</v>
      </c>
      <c r="F9" s="128">
        <v>0</v>
      </c>
      <c r="G9" s="128">
        <f t="shared" ref="G9:G13" si="3">E9*F9</f>
        <v>0</v>
      </c>
      <c r="J9" s="22"/>
      <c r="K9" s="22"/>
    </row>
    <row r="10" spans="1:13" ht="49.5" x14ac:dyDescent="0.3">
      <c r="A10" s="7">
        <f t="shared" si="1"/>
        <v>8</v>
      </c>
      <c r="B10" s="19" t="s">
        <v>72</v>
      </c>
      <c r="C10" s="18"/>
      <c r="D10" s="20" t="s">
        <v>18</v>
      </c>
      <c r="E10" s="21">
        <v>1</v>
      </c>
      <c r="F10" s="128">
        <v>0</v>
      </c>
      <c r="G10" s="128">
        <f t="shared" si="3"/>
        <v>0</v>
      </c>
      <c r="J10" s="22"/>
      <c r="K10" s="22"/>
    </row>
    <row r="11" spans="1:13" ht="66" x14ac:dyDescent="0.3">
      <c r="A11" s="7">
        <f t="shared" si="1"/>
        <v>9</v>
      </c>
      <c r="B11" s="19" t="s">
        <v>73</v>
      </c>
      <c r="C11" s="18"/>
      <c r="D11" s="20" t="s">
        <v>16</v>
      </c>
      <c r="E11" s="21">
        <v>1</v>
      </c>
      <c r="F11" s="128">
        <v>0</v>
      </c>
      <c r="G11" s="128">
        <f t="shared" si="3"/>
        <v>0</v>
      </c>
      <c r="J11" s="22"/>
      <c r="K11" s="22"/>
    </row>
    <row r="12" spans="1:13" ht="82.5" x14ac:dyDescent="0.3">
      <c r="A12" s="7">
        <f t="shared" si="1"/>
        <v>10</v>
      </c>
      <c r="B12" s="47" t="s">
        <v>74</v>
      </c>
      <c r="C12" s="18"/>
      <c r="D12" s="20" t="s">
        <v>18</v>
      </c>
      <c r="E12" s="21">
        <v>1</v>
      </c>
      <c r="F12" s="128">
        <v>0</v>
      </c>
      <c r="G12" s="128">
        <f t="shared" si="3"/>
        <v>0</v>
      </c>
      <c r="J12" s="22"/>
      <c r="K12" s="22"/>
    </row>
    <row r="13" spans="1:13" ht="82.5" x14ac:dyDescent="0.3">
      <c r="A13" s="7">
        <f t="shared" si="1"/>
        <v>11</v>
      </c>
      <c r="B13" s="19" t="s">
        <v>75</v>
      </c>
      <c r="C13" s="18"/>
      <c r="D13" s="20" t="s">
        <v>16</v>
      </c>
      <c r="E13" s="21">
        <v>1</v>
      </c>
      <c r="F13" s="128">
        <v>0</v>
      </c>
      <c r="G13" s="128">
        <f t="shared" si="3"/>
        <v>0</v>
      </c>
      <c r="J13" s="22"/>
      <c r="K13" s="22"/>
    </row>
    <row r="14" spans="1:13" s="48" customFormat="1" ht="115.5" x14ac:dyDescent="0.3">
      <c r="A14" s="46">
        <f t="shared" si="1"/>
        <v>12</v>
      </c>
      <c r="B14" s="47" t="s">
        <v>44</v>
      </c>
      <c r="C14" s="54"/>
      <c r="D14" s="55" t="s">
        <v>16</v>
      </c>
      <c r="E14" s="56">
        <v>1</v>
      </c>
      <c r="F14" s="128">
        <v>0</v>
      </c>
      <c r="G14" s="128">
        <f t="shared" ref="G14:G21" si="4">E14*F14</f>
        <v>0</v>
      </c>
      <c r="H14" s="1"/>
      <c r="I14" s="1"/>
      <c r="J14" s="57"/>
      <c r="K14" s="57"/>
    </row>
    <row r="15" spans="1:13" s="48" customFormat="1" ht="82.5" x14ac:dyDescent="0.3">
      <c r="A15" s="46">
        <f t="shared" si="1"/>
        <v>13</v>
      </c>
      <c r="B15" s="2" t="s">
        <v>76</v>
      </c>
      <c r="C15" s="5"/>
      <c r="D15" s="5" t="s">
        <v>16</v>
      </c>
      <c r="E15" s="6">
        <v>2</v>
      </c>
      <c r="F15" s="128">
        <v>0</v>
      </c>
      <c r="G15" s="128">
        <f t="shared" si="4"/>
        <v>0</v>
      </c>
      <c r="H15" s="1"/>
      <c r="I15" s="1"/>
      <c r="J15" s="4"/>
      <c r="K15" s="4"/>
    </row>
    <row r="16" spans="1:13" s="48" customFormat="1" ht="82.5" x14ac:dyDescent="0.3">
      <c r="A16" s="46">
        <f t="shared" si="1"/>
        <v>14</v>
      </c>
      <c r="B16" s="47" t="s">
        <v>77</v>
      </c>
      <c r="C16" s="49"/>
      <c r="D16" s="49" t="s">
        <v>16</v>
      </c>
      <c r="E16" s="50">
        <v>1</v>
      </c>
      <c r="F16" s="128">
        <v>0</v>
      </c>
      <c r="G16" s="128">
        <f t="shared" si="4"/>
        <v>0</v>
      </c>
      <c r="J16" s="51"/>
      <c r="K16" s="51"/>
    </row>
    <row r="17" spans="1:13" s="48" customFormat="1" ht="49.5" x14ac:dyDescent="0.3">
      <c r="A17" s="46">
        <f t="shared" si="1"/>
        <v>15</v>
      </c>
      <c r="B17" s="47" t="s">
        <v>78</v>
      </c>
      <c r="C17" s="25"/>
      <c r="D17" s="49" t="s">
        <v>16</v>
      </c>
      <c r="E17" s="50">
        <v>1</v>
      </c>
      <c r="F17" s="128">
        <v>0</v>
      </c>
      <c r="G17" s="128">
        <f t="shared" si="4"/>
        <v>0</v>
      </c>
      <c r="J17" s="51"/>
      <c r="K17" s="51"/>
    </row>
    <row r="18" spans="1:13" s="48" customFormat="1" ht="82.5" x14ac:dyDescent="0.3">
      <c r="A18" s="46">
        <f t="shared" si="1"/>
        <v>16</v>
      </c>
      <c r="B18" s="47" t="s">
        <v>79</v>
      </c>
      <c r="C18" s="49"/>
      <c r="D18" s="49" t="s">
        <v>16</v>
      </c>
      <c r="E18" s="50">
        <v>3</v>
      </c>
      <c r="F18" s="128">
        <v>0</v>
      </c>
      <c r="G18" s="128">
        <f t="shared" si="4"/>
        <v>0</v>
      </c>
      <c r="J18" s="51"/>
      <c r="K18" s="51"/>
    </row>
    <row r="19" spans="1:13" ht="49.5" x14ac:dyDescent="0.3">
      <c r="A19" s="46">
        <f t="shared" si="1"/>
        <v>17</v>
      </c>
      <c r="B19" s="2" t="s">
        <v>45</v>
      </c>
      <c r="D19" s="5" t="s">
        <v>16</v>
      </c>
      <c r="E19" s="6">
        <v>7</v>
      </c>
      <c r="F19" s="128">
        <v>0</v>
      </c>
      <c r="G19" s="128">
        <f t="shared" si="4"/>
        <v>0</v>
      </c>
      <c r="J19" s="4"/>
      <c r="K19" s="4"/>
    </row>
    <row r="20" spans="1:13" x14ac:dyDescent="0.3">
      <c r="F20" s="128"/>
      <c r="G20" s="128"/>
      <c r="J20" s="4"/>
      <c r="K20" s="4"/>
    </row>
    <row r="21" spans="1:13" x14ac:dyDescent="0.3">
      <c r="B21" s="2" t="s">
        <v>35</v>
      </c>
      <c r="F21" s="128"/>
      <c r="G21" s="128"/>
      <c r="J21" s="4"/>
      <c r="K21" s="4"/>
    </row>
    <row r="22" spans="1:13" ht="66" x14ac:dyDescent="0.3">
      <c r="A22" s="46">
        <f>+A19+1</f>
        <v>18</v>
      </c>
      <c r="B22" s="2" t="s">
        <v>21</v>
      </c>
      <c r="D22" s="5" t="s">
        <v>16</v>
      </c>
      <c r="E22" s="6">
        <v>1</v>
      </c>
      <c r="F22" s="128">
        <v>0</v>
      </c>
      <c r="G22" s="128">
        <f t="shared" ref="G22:G25" si="5">E22*F22</f>
        <v>0</v>
      </c>
      <c r="J22" s="4"/>
      <c r="K22" s="4"/>
    </row>
    <row r="23" spans="1:13" s="48" customFormat="1" ht="115.5" x14ac:dyDescent="0.3">
      <c r="A23" s="46">
        <f t="shared" ref="A23:A33" si="6">+A22+1</f>
        <v>19</v>
      </c>
      <c r="B23" s="47" t="s">
        <v>46</v>
      </c>
      <c r="C23" s="49"/>
      <c r="D23" s="49" t="s">
        <v>16</v>
      </c>
      <c r="E23" s="50">
        <v>4</v>
      </c>
      <c r="F23" s="128">
        <v>0</v>
      </c>
      <c r="G23" s="128">
        <f t="shared" si="5"/>
        <v>0</v>
      </c>
      <c r="J23" s="51"/>
      <c r="K23" s="51"/>
    </row>
    <row r="24" spans="1:13" s="48" customFormat="1" ht="115.5" x14ac:dyDescent="0.3">
      <c r="A24" s="46">
        <f t="shared" si="6"/>
        <v>20</v>
      </c>
      <c r="B24" s="47" t="s">
        <v>61</v>
      </c>
      <c r="C24" s="49"/>
      <c r="D24" s="49" t="s">
        <v>16</v>
      </c>
      <c r="E24" s="50">
        <v>2</v>
      </c>
      <c r="F24" s="128">
        <v>0</v>
      </c>
      <c r="G24" s="128">
        <f t="shared" si="5"/>
        <v>0</v>
      </c>
      <c r="J24" s="51"/>
      <c r="K24" s="51"/>
    </row>
    <row r="25" spans="1:13" s="48" customFormat="1" ht="115.5" x14ac:dyDescent="0.3">
      <c r="A25" s="46">
        <f t="shared" si="6"/>
        <v>21</v>
      </c>
      <c r="B25" s="47" t="s">
        <v>62</v>
      </c>
      <c r="C25" s="49"/>
      <c r="D25" s="49" t="s">
        <v>16</v>
      </c>
      <c r="E25" s="50">
        <v>3</v>
      </c>
      <c r="F25" s="128">
        <v>0</v>
      </c>
      <c r="G25" s="128">
        <f t="shared" si="5"/>
        <v>0</v>
      </c>
      <c r="J25" s="51"/>
      <c r="K25" s="51"/>
    </row>
    <row r="26" spans="1:13" s="48" customFormat="1" ht="115.5" x14ac:dyDescent="0.3">
      <c r="A26" s="46">
        <f t="shared" si="6"/>
        <v>22</v>
      </c>
      <c r="B26" s="47" t="s">
        <v>63</v>
      </c>
      <c r="C26" s="49"/>
      <c r="D26" s="49" t="s">
        <v>16</v>
      </c>
      <c r="E26" s="50">
        <v>1</v>
      </c>
      <c r="F26" s="128">
        <v>0</v>
      </c>
      <c r="G26" s="128">
        <f t="shared" ref="G26:G31" si="7">E26*F26</f>
        <v>0</v>
      </c>
      <c r="J26" s="51"/>
      <c r="K26" s="51"/>
    </row>
    <row r="27" spans="1:13" s="48" customFormat="1" ht="66" x14ac:dyDescent="0.3">
      <c r="A27" s="46">
        <f t="shared" si="6"/>
        <v>23</v>
      </c>
      <c r="B27" s="2" t="s">
        <v>22</v>
      </c>
      <c r="C27" s="9" t="s">
        <v>24</v>
      </c>
      <c r="D27" s="5" t="s">
        <v>1</v>
      </c>
      <c r="E27" s="6">
        <v>18</v>
      </c>
      <c r="F27" s="128">
        <v>0</v>
      </c>
      <c r="G27" s="128">
        <f t="shared" si="7"/>
        <v>0</v>
      </c>
      <c r="H27" s="1"/>
      <c r="I27" s="1"/>
      <c r="J27" s="4"/>
      <c r="K27" s="4"/>
      <c r="L27" s="1"/>
      <c r="M27" s="58"/>
    </row>
    <row r="28" spans="1:13" s="48" customFormat="1" x14ac:dyDescent="0.3">
      <c r="A28" s="46">
        <f t="shared" si="6"/>
        <v>24</v>
      </c>
      <c r="B28" s="47"/>
      <c r="C28" s="37" t="s">
        <v>60</v>
      </c>
      <c r="D28" s="49" t="s">
        <v>1</v>
      </c>
      <c r="E28" s="50">
        <v>15</v>
      </c>
      <c r="F28" s="128">
        <v>0</v>
      </c>
      <c r="G28" s="128">
        <f t="shared" si="7"/>
        <v>0</v>
      </c>
      <c r="J28" s="51"/>
      <c r="K28" s="51"/>
      <c r="M28" s="58"/>
    </row>
    <row r="29" spans="1:13" x14ac:dyDescent="0.3">
      <c r="A29" s="46">
        <f>+A28+1</f>
        <v>25</v>
      </c>
      <c r="B29" s="1"/>
      <c r="C29" s="37" t="s">
        <v>23</v>
      </c>
      <c r="D29" s="49" t="s">
        <v>1</v>
      </c>
      <c r="E29" s="50">
        <v>15</v>
      </c>
      <c r="F29" s="128">
        <v>0</v>
      </c>
      <c r="G29" s="128">
        <f t="shared" si="7"/>
        <v>0</v>
      </c>
      <c r="H29" s="48"/>
      <c r="I29" s="48"/>
      <c r="J29" s="51"/>
      <c r="K29" s="51"/>
      <c r="L29" s="48"/>
      <c r="M29" s="58"/>
    </row>
    <row r="30" spans="1:13" x14ac:dyDescent="0.3">
      <c r="A30" s="46">
        <f t="shared" si="6"/>
        <v>26</v>
      </c>
      <c r="B30" s="2" t="s">
        <v>3</v>
      </c>
      <c r="C30" s="9" t="s">
        <v>32</v>
      </c>
      <c r="D30" s="5" t="s">
        <v>1</v>
      </c>
      <c r="E30" s="6">
        <v>6</v>
      </c>
      <c r="F30" s="128">
        <v>0</v>
      </c>
      <c r="G30" s="128">
        <f t="shared" si="7"/>
        <v>0</v>
      </c>
      <c r="J30" s="4"/>
      <c r="K30" s="4"/>
      <c r="M30" s="58"/>
    </row>
    <row r="31" spans="1:13" s="48" customFormat="1" ht="49.5" x14ac:dyDescent="0.3">
      <c r="A31" s="46">
        <f t="shared" si="6"/>
        <v>27</v>
      </c>
      <c r="B31" s="47" t="s">
        <v>80</v>
      </c>
      <c r="C31" s="37"/>
      <c r="D31" s="49" t="s">
        <v>18</v>
      </c>
      <c r="E31" s="50">
        <v>1</v>
      </c>
      <c r="F31" s="128">
        <v>0</v>
      </c>
      <c r="G31" s="128">
        <f t="shared" si="7"/>
        <v>0</v>
      </c>
      <c r="J31" s="51"/>
      <c r="K31" s="51"/>
      <c r="M31" s="58"/>
    </row>
    <row r="32" spans="1:13" s="48" customFormat="1" ht="49.5" x14ac:dyDescent="0.3">
      <c r="A32" s="46">
        <f t="shared" si="6"/>
        <v>28</v>
      </c>
      <c r="B32" s="47" t="s">
        <v>64</v>
      </c>
      <c r="C32" s="49"/>
      <c r="D32" s="49" t="s">
        <v>16</v>
      </c>
      <c r="E32" s="50">
        <v>1</v>
      </c>
      <c r="F32" s="128">
        <v>0</v>
      </c>
      <c r="G32" s="128">
        <f t="shared" ref="G32:G37" si="8">E32*F32</f>
        <v>0</v>
      </c>
      <c r="J32" s="51"/>
      <c r="K32" s="51"/>
      <c r="M32" s="58"/>
    </row>
    <row r="33" spans="1:14" ht="66" x14ac:dyDescent="0.3">
      <c r="A33" s="46">
        <f t="shared" si="6"/>
        <v>29</v>
      </c>
      <c r="B33" s="2" t="s">
        <v>65</v>
      </c>
      <c r="D33" s="5" t="s">
        <v>18</v>
      </c>
      <c r="E33" s="6">
        <v>1</v>
      </c>
      <c r="F33" s="128">
        <v>0</v>
      </c>
      <c r="G33" s="128">
        <f t="shared" si="8"/>
        <v>0</v>
      </c>
      <c r="J33" s="4"/>
      <c r="K33" s="4"/>
    </row>
    <row r="34" spans="1:14" x14ac:dyDescent="0.3">
      <c r="C34" s="9"/>
      <c r="F34" s="128"/>
      <c r="G34" s="128">
        <f t="shared" si="8"/>
        <v>0</v>
      </c>
      <c r="J34" s="4"/>
      <c r="K34" s="4"/>
    </row>
    <row r="35" spans="1:14" ht="49.5" x14ac:dyDescent="0.3">
      <c r="A35" s="7">
        <f>+A33+1</f>
        <v>30</v>
      </c>
      <c r="B35" s="10" t="s">
        <v>25</v>
      </c>
      <c r="C35" s="1"/>
      <c r="D35" s="3" t="s">
        <v>26</v>
      </c>
      <c r="E35" s="50">
        <v>1</v>
      </c>
      <c r="F35" s="128">
        <v>0</v>
      </c>
      <c r="G35" s="128">
        <f t="shared" si="8"/>
        <v>0</v>
      </c>
      <c r="J35" s="11"/>
      <c r="K35" s="4"/>
      <c r="M35" s="4"/>
    </row>
    <row r="36" spans="1:14" x14ac:dyDescent="0.3">
      <c r="F36" s="128"/>
      <c r="G36" s="128"/>
      <c r="J36" s="4"/>
      <c r="K36" s="4"/>
    </row>
    <row r="37" spans="1:14" x14ac:dyDescent="0.3">
      <c r="B37" s="2" t="s">
        <v>34</v>
      </c>
      <c r="C37" s="9"/>
      <c r="F37" s="128"/>
      <c r="G37" s="128"/>
      <c r="J37" s="4"/>
      <c r="K37" s="4"/>
    </row>
    <row r="38" spans="1:14" ht="82.5" x14ac:dyDescent="0.3">
      <c r="A38" s="7">
        <f t="shared" ref="A38:A51" si="9">+A37+1</f>
        <v>1</v>
      </c>
      <c r="B38" s="47" t="s">
        <v>48</v>
      </c>
      <c r="C38" s="49"/>
      <c r="D38" s="49" t="s">
        <v>18</v>
      </c>
      <c r="E38" s="50">
        <v>1</v>
      </c>
      <c r="F38" s="128">
        <v>0</v>
      </c>
      <c r="G38" s="128">
        <f t="shared" ref="G38:G43" si="10">E38*F38</f>
        <v>0</v>
      </c>
      <c r="J38" s="51"/>
      <c r="K38" s="51"/>
      <c r="L38" s="48"/>
      <c r="M38" s="44"/>
      <c r="N38" s="52"/>
    </row>
    <row r="39" spans="1:14" ht="33" x14ac:dyDescent="0.3">
      <c r="A39" s="46">
        <f t="shared" si="9"/>
        <v>2</v>
      </c>
      <c r="B39" s="47" t="s">
        <v>27</v>
      </c>
      <c r="C39" s="49"/>
      <c r="D39" s="49" t="s">
        <v>18</v>
      </c>
      <c r="E39" s="50">
        <v>1</v>
      </c>
      <c r="F39" s="128">
        <v>0</v>
      </c>
      <c r="G39" s="128">
        <f t="shared" si="10"/>
        <v>0</v>
      </c>
      <c r="J39" s="51"/>
      <c r="K39" s="51"/>
      <c r="L39" s="48"/>
      <c r="M39" s="44"/>
      <c r="N39" s="52"/>
    </row>
    <row r="40" spans="1:14" s="48" customFormat="1" ht="66" x14ac:dyDescent="0.3">
      <c r="A40" s="46">
        <f t="shared" si="9"/>
        <v>3</v>
      </c>
      <c r="B40" s="47" t="s">
        <v>49</v>
      </c>
      <c r="C40" s="49"/>
      <c r="D40" s="49" t="s">
        <v>50</v>
      </c>
      <c r="E40" s="50">
        <v>40</v>
      </c>
      <c r="F40" s="128">
        <v>0</v>
      </c>
      <c r="G40" s="128">
        <f t="shared" si="10"/>
        <v>0</v>
      </c>
      <c r="H40" s="1"/>
      <c r="I40" s="1"/>
      <c r="J40" s="51"/>
      <c r="K40" s="51"/>
      <c r="M40" s="44"/>
      <c r="N40" s="52"/>
    </row>
    <row r="41" spans="1:14" s="48" customFormat="1" ht="49.5" x14ac:dyDescent="0.3">
      <c r="A41" s="46">
        <f t="shared" si="9"/>
        <v>4</v>
      </c>
      <c r="B41" s="47" t="s">
        <v>51</v>
      </c>
      <c r="C41" s="49"/>
      <c r="D41" s="49" t="s">
        <v>50</v>
      </c>
      <c r="E41" s="50">
        <v>20</v>
      </c>
      <c r="F41" s="128">
        <v>0</v>
      </c>
      <c r="G41" s="128">
        <f t="shared" si="10"/>
        <v>0</v>
      </c>
      <c r="H41" s="1"/>
      <c r="I41" s="1"/>
      <c r="J41" s="51"/>
      <c r="K41" s="51"/>
      <c r="M41" s="44"/>
      <c r="N41" s="52"/>
    </row>
    <row r="42" spans="1:14" s="48" customFormat="1" ht="49.5" x14ac:dyDescent="0.3">
      <c r="A42" s="46">
        <f t="shared" si="9"/>
        <v>5</v>
      </c>
      <c r="B42" s="47" t="s">
        <v>52</v>
      </c>
      <c r="C42" s="49"/>
      <c r="D42" s="49" t="s">
        <v>50</v>
      </c>
      <c r="E42" s="50">
        <v>20</v>
      </c>
      <c r="F42" s="128">
        <v>0</v>
      </c>
      <c r="G42" s="128">
        <f t="shared" si="10"/>
        <v>0</v>
      </c>
      <c r="H42" s="1"/>
      <c r="I42" s="1"/>
      <c r="J42" s="51"/>
      <c r="K42" s="51"/>
      <c r="M42" s="44"/>
      <c r="N42" s="52"/>
    </row>
    <row r="43" spans="1:14" s="48" customFormat="1" ht="49.5" x14ac:dyDescent="0.3">
      <c r="A43" s="46">
        <f t="shared" si="9"/>
        <v>6</v>
      </c>
      <c r="B43" s="47" t="s">
        <v>53</v>
      </c>
      <c r="C43" s="49"/>
      <c r="D43" s="49" t="s">
        <v>50</v>
      </c>
      <c r="E43" s="50">
        <v>60</v>
      </c>
      <c r="F43" s="128">
        <v>0</v>
      </c>
      <c r="G43" s="128">
        <f t="shared" si="10"/>
        <v>0</v>
      </c>
      <c r="H43" s="1"/>
      <c r="I43" s="1"/>
      <c r="J43" s="51"/>
      <c r="K43" s="51"/>
      <c r="M43" s="44"/>
      <c r="N43" s="52"/>
    </row>
    <row r="44" spans="1:14" s="48" customFormat="1" ht="66" x14ac:dyDescent="0.3">
      <c r="A44" s="46">
        <f t="shared" si="9"/>
        <v>7</v>
      </c>
      <c r="B44" s="47" t="s">
        <v>54</v>
      </c>
      <c r="C44" s="49"/>
      <c r="D44" s="49" t="s">
        <v>50</v>
      </c>
      <c r="E44" s="50">
        <v>40</v>
      </c>
      <c r="F44" s="128">
        <v>0</v>
      </c>
      <c r="G44" s="128">
        <f t="shared" ref="G44:G50" si="11">E44*F44</f>
        <v>0</v>
      </c>
      <c r="H44" s="1"/>
      <c r="I44" s="1"/>
      <c r="J44" s="51"/>
      <c r="K44" s="51"/>
      <c r="M44" s="44"/>
      <c r="N44" s="52"/>
    </row>
    <row r="45" spans="1:14" s="48" customFormat="1" ht="33" x14ac:dyDescent="0.3">
      <c r="A45" s="46">
        <f t="shared" si="9"/>
        <v>8</v>
      </c>
      <c r="B45" s="47" t="s">
        <v>55</v>
      </c>
      <c r="C45" s="49"/>
      <c r="D45" s="49" t="s">
        <v>50</v>
      </c>
      <c r="E45" s="50">
        <v>30</v>
      </c>
      <c r="F45" s="128">
        <v>0</v>
      </c>
      <c r="G45" s="128">
        <f t="shared" si="11"/>
        <v>0</v>
      </c>
      <c r="H45" s="1"/>
      <c r="I45" s="1"/>
      <c r="J45" s="51"/>
      <c r="K45" s="51"/>
      <c r="M45" s="44"/>
      <c r="N45" s="52"/>
    </row>
    <row r="46" spans="1:14" ht="49.5" x14ac:dyDescent="0.3">
      <c r="A46" s="46">
        <f t="shared" si="9"/>
        <v>9</v>
      </c>
      <c r="B46" s="47" t="s">
        <v>56</v>
      </c>
      <c r="D46" s="5" t="s">
        <v>18</v>
      </c>
      <c r="E46" s="6">
        <v>1</v>
      </c>
      <c r="F46" s="128">
        <v>0</v>
      </c>
      <c r="G46" s="128">
        <f t="shared" si="11"/>
        <v>0</v>
      </c>
      <c r="J46" s="4"/>
      <c r="K46" s="4"/>
      <c r="M46" s="5"/>
      <c r="N46" s="52"/>
    </row>
    <row r="47" spans="1:14" ht="49.5" x14ac:dyDescent="0.3">
      <c r="A47" s="46">
        <f t="shared" si="9"/>
        <v>10</v>
      </c>
      <c r="B47" s="47" t="s">
        <v>57</v>
      </c>
      <c r="D47" s="5" t="s">
        <v>18</v>
      </c>
      <c r="E47" s="6">
        <v>1</v>
      </c>
      <c r="F47" s="128">
        <v>0</v>
      </c>
      <c r="G47" s="128">
        <f t="shared" si="11"/>
        <v>0</v>
      </c>
      <c r="J47" s="4"/>
      <c r="K47" s="4"/>
      <c r="N47" s="52"/>
    </row>
    <row r="48" spans="1:14" s="48" customFormat="1" ht="82.5" x14ac:dyDescent="0.3">
      <c r="A48" s="46">
        <f t="shared" si="9"/>
        <v>11</v>
      </c>
      <c r="B48" s="47" t="s">
        <v>28</v>
      </c>
      <c r="C48" s="49"/>
      <c r="D48" s="49" t="s">
        <v>18</v>
      </c>
      <c r="E48" s="50">
        <v>1</v>
      </c>
      <c r="F48" s="128">
        <v>0</v>
      </c>
      <c r="G48" s="128">
        <f t="shared" si="11"/>
        <v>0</v>
      </c>
      <c r="J48" s="51"/>
      <c r="K48" s="51"/>
      <c r="N48" s="52"/>
    </row>
    <row r="49" spans="1:14" s="48" customFormat="1" ht="49.5" x14ac:dyDescent="0.3">
      <c r="A49" s="46">
        <f t="shared" si="9"/>
        <v>12</v>
      </c>
      <c r="B49" s="47" t="s">
        <v>59</v>
      </c>
      <c r="C49" s="49"/>
      <c r="D49" s="49" t="s">
        <v>18</v>
      </c>
      <c r="E49" s="50">
        <v>1</v>
      </c>
      <c r="F49" s="128">
        <v>0</v>
      </c>
      <c r="G49" s="128">
        <f t="shared" si="11"/>
        <v>0</v>
      </c>
      <c r="H49" s="1"/>
      <c r="I49" s="1"/>
      <c r="J49" s="51"/>
      <c r="K49" s="51"/>
      <c r="N49" s="52"/>
    </row>
    <row r="50" spans="1:14" s="48" customFormat="1" ht="33" x14ac:dyDescent="0.3">
      <c r="A50" s="46">
        <f t="shared" si="9"/>
        <v>13</v>
      </c>
      <c r="B50" s="47" t="s">
        <v>58</v>
      </c>
      <c r="C50" s="49"/>
      <c r="D50" s="49" t="s">
        <v>18</v>
      </c>
      <c r="E50" s="50">
        <v>1</v>
      </c>
      <c r="F50" s="128">
        <v>0</v>
      </c>
      <c r="G50" s="128">
        <f t="shared" si="11"/>
        <v>0</v>
      </c>
      <c r="J50" s="51"/>
      <c r="K50" s="51"/>
      <c r="N50" s="52"/>
    </row>
    <row r="51" spans="1:14" ht="33" x14ac:dyDescent="0.3">
      <c r="A51" s="46">
        <f t="shared" si="9"/>
        <v>14</v>
      </c>
      <c r="B51" s="47" t="s">
        <v>87</v>
      </c>
      <c r="D51" s="5" t="s">
        <v>18</v>
      </c>
      <c r="E51" s="6">
        <v>1</v>
      </c>
      <c r="F51" s="128">
        <v>0</v>
      </c>
      <c r="G51" s="128">
        <f>E51*F51</f>
        <v>0</v>
      </c>
      <c r="J51" s="4"/>
      <c r="K51" s="4"/>
      <c r="N51" s="52"/>
    </row>
    <row r="52" spans="1:14" x14ac:dyDescent="0.3">
      <c r="F52" s="1"/>
      <c r="G52" s="1"/>
      <c r="J52" s="4"/>
      <c r="K52" s="4"/>
    </row>
    <row r="53" spans="1:14" x14ac:dyDescent="0.3">
      <c r="B53" s="2" t="s">
        <v>384</v>
      </c>
      <c r="F53" s="1"/>
      <c r="G53" s="129">
        <f>SUM(G3:G52)</f>
        <v>0</v>
      </c>
      <c r="J53" s="4"/>
      <c r="K53" s="4"/>
    </row>
    <row r="54" spans="1:14" x14ac:dyDescent="0.3">
      <c r="F54" s="1"/>
      <c r="G54" s="1"/>
      <c r="J54" s="4"/>
      <c r="K54" s="4"/>
    </row>
    <row r="55" spans="1:14" x14ac:dyDescent="0.3">
      <c r="F55" s="1"/>
      <c r="G55" s="1"/>
      <c r="J55" s="4"/>
      <c r="K55" s="4"/>
    </row>
    <row r="57" spans="1:14" x14ac:dyDescent="0.3">
      <c r="B57" s="1"/>
      <c r="C57" s="1"/>
      <c r="D57" s="1"/>
      <c r="E57" s="1"/>
      <c r="F57" s="1"/>
      <c r="G57" s="1"/>
    </row>
    <row r="58" spans="1:14" x14ac:dyDescent="0.3">
      <c r="B58" s="1"/>
      <c r="C58" s="1"/>
      <c r="D58" s="1"/>
      <c r="E58" s="1"/>
      <c r="F58" s="1"/>
      <c r="G58" s="1"/>
    </row>
    <row r="59" spans="1:14" x14ac:dyDescent="0.3">
      <c r="B59" s="1"/>
      <c r="C59" s="1"/>
      <c r="D59" s="1"/>
      <c r="E59" s="1"/>
      <c r="F59" s="1"/>
      <c r="G59" s="1"/>
      <c r="L59" s="48"/>
      <c r="M59" s="48"/>
    </row>
    <row r="60" spans="1:14" x14ac:dyDescent="0.3">
      <c r="B60" s="1"/>
      <c r="C60" s="1"/>
      <c r="D60" s="1"/>
      <c r="E60" s="1"/>
      <c r="F60" s="1"/>
      <c r="G60" s="1"/>
      <c r="L60" s="48"/>
      <c r="M60" s="48"/>
    </row>
    <row r="61" spans="1:14" x14ac:dyDescent="0.3">
      <c r="B61" s="1"/>
      <c r="C61" s="1"/>
      <c r="D61" s="1"/>
      <c r="E61" s="1"/>
      <c r="F61" s="1"/>
      <c r="G61" s="1"/>
      <c r="L61" s="48"/>
      <c r="M61" s="48"/>
    </row>
    <row r="62" spans="1:14" x14ac:dyDescent="0.3">
      <c r="B62" s="1"/>
      <c r="C62" s="1"/>
      <c r="D62" s="1"/>
      <c r="E62" s="1"/>
      <c r="F62" s="1"/>
      <c r="G62" s="1"/>
      <c r="L62" s="48"/>
      <c r="M62" s="48"/>
    </row>
    <row r="63" spans="1:14" x14ac:dyDescent="0.3">
      <c r="B63" s="1"/>
      <c r="C63" s="1"/>
      <c r="D63" s="1"/>
      <c r="E63" s="1"/>
      <c r="F63" s="1"/>
      <c r="G63" s="1"/>
      <c r="L63" s="48"/>
      <c r="M63" s="48"/>
    </row>
    <row r="64" spans="1:14" x14ac:dyDescent="0.3">
      <c r="B64" s="1"/>
      <c r="C64" s="1"/>
      <c r="D64" s="1"/>
      <c r="E64" s="1"/>
      <c r="F64" s="1"/>
      <c r="G64" s="1"/>
      <c r="L64" s="48"/>
      <c r="M64" s="48"/>
    </row>
    <row r="65" spans="1:13" x14ac:dyDescent="0.3">
      <c r="A65" s="1"/>
      <c r="B65" s="1"/>
      <c r="C65" s="49"/>
      <c r="D65" s="49"/>
      <c r="E65" s="50"/>
      <c r="F65" s="1"/>
      <c r="G65" s="1"/>
      <c r="J65" s="51"/>
      <c r="K65" s="51"/>
      <c r="L65" s="48"/>
      <c r="M65" s="48"/>
    </row>
    <row r="66" spans="1:13" x14ac:dyDescent="0.3">
      <c r="A66" s="1"/>
      <c r="B66" s="1"/>
      <c r="C66" s="49"/>
      <c r="D66" s="49"/>
      <c r="E66" s="50"/>
      <c r="F66" s="1"/>
      <c r="G66" s="1"/>
      <c r="J66" s="51"/>
      <c r="K66" s="51"/>
      <c r="L66" s="48"/>
      <c r="M66" s="48"/>
    </row>
    <row r="67" spans="1:13" x14ac:dyDescent="0.3">
      <c r="A67" s="1"/>
      <c r="B67" s="47"/>
      <c r="C67" s="49"/>
      <c r="D67" s="49"/>
      <c r="E67" s="50"/>
      <c r="F67" s="1"/>
      <c r="G67" s="1"/>
      <c r="J67" s="51"/>
      <c r="K67" s="51"/>
      <c r="L67" s="48"/>
      <c r="M67" s="48"/>
    </row>
    <row r="68" spans="1:13" x14ac:dyDescent="0.3">
      <c r="A68" s="1"/>
      <c r="B68" s="1"/>
      <c r="C68" s="1"/>
      <c r="D68" s="1"/>
      <c r="E68" s="1"/>
      <c r="F68" s="1"/>
      <c r="G68" s="1"/>
      <c r="L68" s="48"/>
      <c r="M68" s="52"/>
    </row>
    <row r="69" spans="1:13" x14ac:dyDescent="0.3">
      <c r="J69" s="4"/>
      <c r="K69" s="4"/>
    </row>
  </sheetData>
  <pageMargins left="1.09375" right="0.19791666666666666" top="1.2291666666666667" bottom="1.0729166666666667"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BreakPreview" topLeftCell="A22" zoomScaleNormal="90" zoomScaleSheetLayoutView="100" workbookViewId="0">
      <selection activeCell="G31" sqref="G31"/>
    </sheetView>
  </sheetViews>
  <sheetFormatPr defaultRowHeight="16.5" x14ac:dyDescent="0.3"/>
  <cols>
    <col min="1" max="1" width="3" style="48" customWidth="1"/>
    <col min="2" max="2" width="46.85546875" style="48" customWidth="1"/>
    <col min="3" max="3" width="6.28515625" style="48" bestFit="1" customWidth="1"/>
    <col min="4" max="4" width="4.5703125" style="48" bestFit="1" customWidth="1"/>
    <col min="5" max="5" width="3" style="48" bestFit="1" customWidth="1"/>
    <col min="6" max="7" width="10.28515625" style="48" customWidth="1"/>
    <col min="8" max="16384" width="9.140625" style="48"/>
  </cols>
  <sheetData>
    <row r="1" spans="1:13" ht="99" x14ac:dyDescent="0.3">
      <c r="A1" s="46"/>
      <c r="B1" s="47" t="s">
        <v>386</v>
      </c>
      <c r="C1" s="47"/>
      <c r="D1" s="47"/>
      <c r="E1" s="47"/>
      <c r="F1" s="47"/>
      <c r="G1" s="47"/>
      <c r="J1" s="47"/>
    </row>
    <row r="2" spans="1:13" x14ac:dyDescent="0.3">
      <c r="A2" s="46"/>
      <c r="B2" s="47" t="s">
        <v>99</v>
      </c>
      <c r="C2" s="49" t="s">
        <v>10</v>
      </c>
      <c r="D2" s="49" t="s">
        <v>11</v>
      </c>
      <c r="E2" s="50" t="s">
        <v>12</v>
      </c>
      <c r="F2" s="51" t="s">
        <v>13</v>
      </c>
      <c r="G2" s="51" t="s">
        <v>14</v>
      </c>
      <c r="M2" s="52"/>
    </row>
    <row r="3" spans="1:13" ht="49.5" x14ac:dyDescent="0.3">
      <c r="A3" s="46">
        <f t="shared" ref="A3:A16" si="0">+A2+1</f>
        <v>1</v>
      </c>
      <c r="B3" s="47" t="s">
        <v>103</v>
      </c>
      <c r="C3" s="49"/>
      <c r="D3" s="49" t="s">
        <v>18</v>
      </c>
      <c r="E3" s="50">
        <v>1</v>
      </c>
      <c r="F3" s="128">
        <v>0</v>
      </c>
      <c r="G3" s="128">
        <f>E3*F3</f>
        <v>0</v>
      </c>
      <c r="J3" s="51"/>
      <c r="K3" s="51"/>
      <c r="M3" s="52"/>
    </row>
    <row r="4" spans="1:13" ht="66" x14ac:dyDescent="0.3">
      <c r="A4" s="46">
        <f t="shared" si="0"/>
        <v>2</v>
      </c>
      <c r="B4" s="47" t="s">
        <v>102</v>
      </c>
      <c r="C4" s="49"/>
      <c r="D4" s="49" t="s">
        <v>18</v>
      </c>
      <c r="E4" s="50">
        <v>1</v>
      </c>
      <c r="F4" s="128">
        <v>0</v>
      </c>
      <c r="G4" s="128">
        <f t="shared" ref="G4:G29" si="1">E4*F4</f>
        <v>0</v>
      </c>
      <c r="J4" s="51"/>
      <c r="K4" s="51"/>
    </row>
    <row r="5" spans="1:13" ht="33" x14ac:dyDescent="0.3">
      <c r="A5" s="46">
        <f t="shared" si="0"/>
        <v>3</v>
      </c>
      <c r="B5" s="47" t="s">
        <v>108</v>
      </c>
      <c r="D5" s="49" t="s">
        <v>16</v>
      </c>
      <c r="E5" s="50">
        <v>1</v>
      </c>
      <c r="F5" s="128">
        <v>0</v>
      </c>
      <c r="G5" s="128">
        <f t="shared" si="1"/>
        <v>0</v>
      </c>
      <c r="J5" s="51"/>
      <c r="K5" s="51"/>
    </row>
    <row r="6" spans="1:13" ht="49.5" x14ac:dyDescent="0.3">
      <c r="A6" s="46">
        <f t="shared" si="0"/>
        <v>4</v>
      </c>
      <c r="B6" s="59" t="s">
        <v>104</v>
      </c>
      <c r="C6" s="60" t="s">
        <v>90</v>
      </c>
      <c r="D6" s="49" t="s">
        <v>16</v>
      </c>
      <c r="E6" s="50">
        <v>1</v>
      </c>
      <c r="F6" s="128">
        <v>0</v>
      </c>
      <c r="G6" s="128">
        <f t="shared" si="1"/>
        <v>0</v>
      </c>
      <c r="J6" s="51"/>
      <c r="K6" s="51"/>
    </row>
    <row r="7" spans="1:13" ht="66" x14ac:dyDescent="0.3">
      <c r="A7" s="46">
        <f t="shared" si="0"/>
        <v>5</v>
      </c>
      <c r="B7" s="59" t="s">
        <v>105</v>
      </c>
      <c r="C7" s="60" t="s">
        <v>89</v>
      </c>
      <c r="D7" s="60" t="s">
        <v>1</v>
      </c>
      <c r="E7" s="50">
        <v>28</v>
      </c>
      <c r="F7" s="128">
        <v>0</v>
      </c>
      <c r="G7" s="128">
        <f t="shared" si="1"/>
        <v>0</v>
      </c>
      <c r="J7" s="36"/>
      <c r="K7" s="51"/>
    </row>
    <row r="8" spans="1:13" ht="49.5" x14ac:dyDescent="0.3">
      <c r="A8" s="46">
        <f t="shared" si="0"/>
        <v>6</v>
      </c>
      <c r="B8" s="47" t="s">
        <v>101</v>
      </c>
      <c r="C8" s="60" t="s">
        <v>90</v>
      </c>
      <c r="D8" s="49" t="s">
        <v>16</v>
      </c>
      <c r="E8" s="50">
        <v>1</v>
      </c>
      <c r="F8" s="128">
        <v>0</v>
      </c>
      <c r="G8" s="128">
        <f t="shared" si="1"/>
        <v>0</v>
      </c>
      <c r="J8" s="51"/>
      <c r="K8" s="51"/>
    </row>
    <row r="9" spans="1:13" ht="49.5" x14ac:dyDescent="0.3">
      <c r="A9" s="46">
        <f t="shared" si="0"/>
        <v>7</v>
      </c>
      <c r="B9" s="61" t="s">
        <v>100</v>
      </c>
      <c r="D9" s="60" t="s">
        <v>18</v>
      </c>
      <c r="E9" s="50">
        <v>1</v>
      </c>
      <c r="F9" s="128">
        <v>0</v>
      </c>
      <c r="G9" s="128">
        <f t="shared" si="1"/>
        <v>0</v>
      </c>
      <c r="J9" s="51"/>
      <c r="K9" s="51"/>
    </row>
    <row r="10" spans="1:13" ht="66" x14ac:dyDescent="0.3">
      <c r="A10" s="46">
        <f t="shared" si="0"/>
        <v>8</v>
      </c>
      <c r="B10" s="59" t="s">
        <v>109</v>
      </c>
      <c r="C10" s="49"/>
      <c r="D10" s="49" t="s">
        <v>16</v>
      </c>
      <c r="E10" s="50">
        <v>1</v>
      </c>
      <c r="F10" s="128">
        <v>0</v>
      </c>
      <c r="G10" s="128">
        <f t="shared" si="1"/>
        <v>0</v>
      </c>
      <c r="J10" s="51"/>
      <c r="K10" s="51"/>
    </row>
    <row r="11" spans="1:13" ht="82.5" x14ac:dyDescent="0.3">
      <c r="A11" s="46">
        <f t="shared" si="0"/>
        <v>9</v>
      </c>
      <c r="B11" s="59" t="s">
        <v>107</v>
      </c>
      <c r="C11" s="62"/>
      <c r="D11" s="60" t="s">
        <v>18</v>
      </c>
      <c r="E11" s="50">
        <v>1</v>
      </c>
      <c r="F11" s="128">
        <v>0</v>
      </c>
      <c r="G11" s="128">
        <f>E11*F11</f>
        <v>0</v>
      </c>
      <c r="J11" s="36"/>
      <c r="K11" s="51"/>
    </row>
    <row r="12" spans="1:13" ht="49.5" x14ac:dyDescent="0.3">
      <c r="A12" s="46">
        <f t="shared" si="0"/>
        <v>10</v>
      </c>
      <c r="B12" s="59" t="s">
        <v>106</v>
      </c>
      <c r="D12" s="49" t="s">
        <v>18</v>
      </c>
      <c r="E12" s="50">
        <v>1</v>
      </c>
      <c r="F12" s="128">
        <v>0</v>
      </c>
      <c r="G12" s="128">
        <f t="shared" si="1"/>
        <v>0</v>
      </c>
      <c r="J12" s="51"/>
      <c r="K12" s="51"/>
    </row>
    <row r="13" spans="1:13" ht="49.5" x14ac:dyDescent="0.3">
      <c r="A13" s="46">
        <f t="shared" si="0"/>
        <v>11</v>
      </c>
      <c r="B13" s="47" t="s">
        <v>101</v>
      </c>
      <c r="C13" s="60" t="s">
        <v>90</v>
      </c>
      <c r="D13" s="60" t="s">
        <v>16</v>
      </c>
      <c r="E13" s="50">
        <v>1</v>
      </c>
      <c r="F13" s="128">
        <v>0</v>
      </c>
      <c r="G13" s="128">
        <f t="shared" si="1"/>
        <v>0</v>
      </c>
      <c r="J13" s="36"/>
      <c r="K13" s="51"/>
    </row>
    <row r="14" spans="1:13" ht="49.5" x14ac:dyDescent="0.3">
      <c r="A14" s="46">
        <f t="shared" si="0"/>
        <v>12</v>
      </c>
      <c r="B14" s="59" t="s">
        <v>91</v>
      </c>
      <c r="C14" s="60" t="s">
        <v>92</v>
      </c>
      <c r="D14" s="60" t="s">
        <v>16</v>
      </c>
      <c r="E14" s="50">
        <v>3</v>
      </c>
      <c r="F14" s="128">
        <v>0</v>
      </c>
      <c r="G14" s="128">
        <f t="shared" si="1"/>
        <v>0</v>
      </c>
      <c r="J14" s="36"/>
      <c r="K14" s="51"/>
    </row>
    <row r="15" spans="1:13" ht="49.5" x14ac:dyDescent="0.3">
      <c r="A15" s="46">
        <f t="shared" si="0"/>
        <v>13</v>
      </c>
      <c r="B15" s="59" t="s">
        <v>93</v>
      </c>
      <c r="D15" s="60" t="s">
        <v>18</v>
      </c>
      <c r="E15" s="50">
        <v>1</v>
      </c>
      <c r="F15" s="128">
        <v>0</v>
      </c>
      <c r="G15" s="128">
        <f t="shared" si="1"/>
        <v>0</v>
      </c>
      <c r="J15" s="36"/>
      <c r="K15" s="51"/>
    </row>
    <row r="16" spans="1:13" ht="49.5" x14ac:dyDescent="0.3">
      <c r="A16" s="46">
        <f t="shared" si="0"/>
        <v>14</v>
      </c>
      <c r="B16" s="59" t="s">
        <v>94</v>
      </c>
      <c r="D16" s="60" t="s">
        <v>18</v>
      </c>
      <c r="E16" s="50">
        <v>1</v>
      </c>
      <c r="F16" s="128">
        <v>0</v>
      </c>
      <c r="G16" s="128">
        <f t="shared" si="1"/>
        <v>0</v>
      </c>
      <c r="J16" s="36"/>
      <c r="K16" s="51"/>
    </row>
    <row r="17" spans="1:13" x14ac:dyDescent="0.3">
      <c r="A17" s="46"/>
      <c r="F17" s="128">
        <v>0</v>
      </c>
      <c r="G17" s="128">
        <f>E17*F17</f>
        <v>0</v>
      </c>
    </row>
    <row r="18" spans="1:13" ht="49.5" x14ac:dyDescent="0.3">
      <c r="A18" s="46">
        <f>+A16+1</f>
        <v>15</v>
      </c>
      <c r="B18" s="35" t="s">
        <v>95</v>
      </c>
      <c r="C18" s="49"/>
      <c r="D18" s="49" t="s">
        <v>18</v>
      </c>
      <c r="E18" s="50">
        <v>1</v>
      </c>
      <c r="F18" s="128">
        <v>0</v>
      </c>
      <c r="G18" s="128">
        <f t="shared" si="1"/>
        <v>0</v>
      </c>
      <c r="J18" s="51"/>
      <c r="K18" s="51"/>
      <c r="M18" s="51"/>
    </row>
    <row r="19" spans="1:13" x14ac:dyDescent="0.3">
      <c r="A19" s="46"/>
      <c r="B19" s="47"/>
      <c r="C19" s="49"/>
      <c r="D19" s="49"/>
      <c r="E19" s="50"/>
      <c r="F19" s="128"/>
      <c r="G19" s="128"/>
      <c r="J19" s="51"/>
      <c r="K19" s="51"/>
    </row>
    <row r="20" spans="1:13" x14ac:dyDescent="0.3">
      <c r="A20" s="46"/>
      <c r="B20" s="47" t="s">
        <v>96</v>
      </c>
      <c r="C20" s="49"/>
      <c r="D20" s="49"/>
      <c r="E20" s="50"/>
      <c r="F20" s="128"/>
      <c r="G20" s="128"/>
      <c r="J20" s="51"/>
      <c r="K20" s="51"/>
    </row>
    <row r="21" spans="1:13" ht="99" x14ac:dyDescent="0.3">
      <c r="A21" s="46">
        <f t="shared" ref="A21:A29" si="2">+A20+1</f>
        <v>1</v>
      </c>
      <c r="B21" s="47" t="s">
        <v>48</v>
      </c>
      <c r="C21" s="49"/>
      <c r="D21" s="49" t="s">
        <v>18</v>
      </c>
      <c r="E21" s="50">
        <v>1</v>
      </c>
      <c r="F21" s="128">
        <v>0</v>
      </c>
      <c r="G21" s="128">
        <f t="shared" si="1"/>
        <v>0</v>
      </c>
      <c r="J21" s="51"/>
      <c r="K21" s="51"/>
      <c r="M21" s="44"/>
    </row>
    <row r="22" spans="1:13" ht="33" x14ac:dyDescent="0.3">
      <c r="A22" s="46">
        <f t="shared" si="2"/>
        <v>2</v>
      </c>
      <c r="B22" s="47" t="s">
        <v>27</v>
      </c>
      <c r="C22" s="49"/>
      <c r="D22" s="49" t="s">
        <v>18</v>
      </c>
      <c r="E22" s="50">
        <v>1</v>
      </c>
      <c r="F22" s="128">
        <v>0</v>
      </c>
      <c r="G22" s="128">
        <f t="shared" si="1"/>
        <v>0</v>
      </c>
      <c r="J22" s="51"/>
      <c r="K22" s="51"/>
      <c r="M22" s="44"/>
    </row>
    <row r="23" spans="1:13" ht="66" x14ac:dyDescent="0.3">
      <c r="A23" s="46">
        <f t="shared" si="2"/>
        <v>3</v>
      </c>
      <c r="B23" s="47" t="s">
        <v>51</v>
      </c>
      <c r="C23" s="49"/>
      <c r="D23" s="49" t="s">
        <v>50</v>
      </c>
      <c r="E23" s="50">
        <v>2</v>
      </c>
      <c r="F23" s="128">
        <v>0</v>
      </c>
      <c r="G23" s="128">
        <f t="shared" si="1"/>
        <v>0</v>
      </c>
      <c r="J23" s="51"/>
      <c r="K23" s="51"/>
    </row>
    <row r="24" spans="1:13" ht="49.5" x14ac:dyDescent="0.3">
      <c r="A24" s="46">
        <f t="shared" si="2"/>
        <v>4</v>
      </c>
      <c r="B24" s="47" t="s">
        <v>97</v>
      </c>
      <c r="C24" s="49"/>
      <c r="D24" s="49" t="s">
        <v>50</v>
      </c>
      <c r="E24" s="50">
        <v>1</v>
      </c>
      <c r="F24" s="128">
        <v>0</v>
      </c>
      <c r="G24" s="128">
        <f>E24*F24</f>
        <v>0</v>
      </c>
      <c r="J24" s="51"/>
      <c r="K24" s="51"/>
    </row>
    <row r="25" spans="1:13" ht="49.5" x14ac:dyDescent="0.3">
      <c r="A25" s="46">
        <f t="shared" si="2"/>
        <v>5</v>
      </c>
      <c r="B25" s="47" t="s">
        <v>55</v>
      </c>
      <c r="C25" s="49"/>
      <c r="D25" s="49" t="s">
        <v>50</v>
      </c>
      <c r="E25" s="50">
        <v>2</v>
      </c>
      <c r="F25" s="128">
        <v>0</v>
      </c>
      <c r="G25" s="128">
        <f t="shared" si="1"/>
        <v>0</v>
      </c>
      <c r="J25" s="51"/>
      <c r="K25" s="51"/>
    </row>
    <row r="26" spans="1:13" ht="66" x14ac:dyDescent="0.3">
      <c r="A26" s="46">
        <f t="shared" si="2"/>
        <v>6</v>
      </c>
      <c r="B26" s="47" t="s">
        <v>98</v>
      </c>
      <c r="C26" s="49"/>
      <c r="D26" s="49" t="s">
        <v>18</v>
      </c>
      <c r="E26" s="50">
        <v>1</v>
      </c>
      <c r="F26" s="128">
        <v>0</v>
      </c>
      <c r="G26" s="128">
        <f t="shared" si="1"/>
        <v>0</v>
      </c>
      <c r="J26" s="51"/>
      <c r="K26" s="51"/>
    </row>
    <row r="27" spans="1:13" ht="49.5" x14ac:dyDescent="0.3">
      <c r="A27" s="46">
        <f t="shared" si="2"/>
        <v>7</v>
      </c>
      <c r="B27" s="47" t="s">
        <v>110</v>
      </c>
      <c r="C27" s="49"/>
      <c r="D27" s="49" t="s">
        <v>18</v>
      </c>
      <c r="E27" s="50">
        <v>1</v>
      </c>
      <c r="F27" s="128">
        <v>0</v>
      </c>
      <c r="G27" s="128">
        <f t="shared" si="1"/>
        <v>0</v>
      </c>
      <c r="J27" s="51"/>
      <c r="K27" s="51"/>
    </row>
    <row r="28" spans="1:13" ht="33" x14ac:dyDescent="0.3">
      <c r="A28" s="46">
        <f t="shared" si="2"/>
        <v>8</v>
      </c>
      <c r="B28" s="47" t="s">
        <v>58</v>
      </c>
      <c r="C28" s="49"/>
      <c r="D28" s="49" t="s">
        <v>18</v>
      </c>
      <c r="E28" s="50">
        <v>1</v>
      </c>
      <c r="F28" s="128">
        <v>0</v>
      </c>
      <c r="G28" s="128">
        <f t="shared" si="1"/>
        <v>0</v>
      </c>
      <c r="J28" s="51"/>
      <c r="K28" s="51"/>
    </row>
    <row r="29" spans="1:13" ht="33" x14ac:dyDescent="0.3">
      <c r="A29" s="46">
        <f t="shared" si="2"/>
        <v>9</v>
      </c>
      <c r="B29" s="47" t="s">
        <v>87</v>
      </c>
      <c r="C29" s="49"/>
      <c r="D29" s="49" t="s">
        <v>18</v>
      </c>
      <c r="E29" s="50">
        <v>1</v>
      </c>
      <c r="F29" s="128">
        <v>0</v>
      </c>
      <c r="G29" s="128">
        <f t="shared" si="1"/>
        <v>0</v>
      </c>
      <c r="J29" s="51"/>
      <c r="K29" s="51"/>
    </row>
    <row r="30" spans="1:13" x14ac:dyDescent="0.3">
      <c r="A30" s="46"/>
    </row>
    <row r="31" spans="1:13" x14ac:dyDescent="0.3">
      <c r="A31" s="46"/>
      <c r="B31" s="130" t="s">
        <v>384</v>
      </c>
      <c r="C31" s="131"/>
      <c r="D31" s="131"/>
      <c r="E31" s="131"/>
      <c r="F31" s="131"/>
      <c r="G31" s="129">
        <f>SUM(G3:G30)</f>
        <v>0</v>
      </c>
      <c r="K31" s="51"/>
      <c r="L31" s="63"/>
    </row>
    <row r="32" spans="1:13" x14ac:dyDescent="0.3">
      <c r="A32" s="46"/>
      <c r="B32" s="41"/>
      <c r="C32" s="49"/>
      <c r="D32" s="49"/>
      <c r="E32" s="50"/>
      <c r="J32" s="51"/>
      <c r="K32" s="51"/>
      <c r="L32" s="63"/>
    </row>
    <row r="33" spans="1:12" x14ac:dyDescent="0.3">
      <c r="A33" s="46"/>
      <c r="B33" s="41"/>
      <c r="C33" s="49"/>
      <c r="D33" s="49"/>
      <c r="E33" s="50"/>
      <c r="J33" s="51"/>
      <c r="K33" s="51"/>
      <c r="L33" s="63"/>
    </row>
    <row r="37" spans="1:12" x14ac:dyDescent="0.3">
      <c r="B37" s="59"/>
      <c r="D37" s="60"/>
      <c r="E37" s="50"/>
      <c r="J37" s="36"/>
      <c r="K37" s="51"/>
    </row>
    <row r="38" spans="1:12" x14ac:dyDescent="0.3">
      <c r="B38" s="59"/>
      <c r="D38" s="60"/>
      <c r="E38" s="50"/>
      <c r="J38" s="36"/>
      <c r="K38" s="51"/>
    </row>
    <row r="39" spans="1:12" x14ac:dyDescent="0.3">
      <c r="B39" s="59"/>
      <c r="C39" s="60"/>
      <c r="D39" s="60"/>
      <c r="E39" s="50"/>
      <c r="J39" s="36"/>
      <c r="K39" s="51"/>
    </row>
  </sheetData>
  <pageMargins left="0.7" right="0.7" top="0.75" bottom="0.75" header="0.3" footer="0.3"/>
  <pageSetup paperSize="9" scale="99" orientation="portrait" r:id="rId1"/>
  <rowBreaks count="1" manualBreakCount="1">
    <brk id="1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view="pageBreakPreview" zoomScaleNormal="90" zoomScaleSheetLayoutView="100" workbookViewId="0">
      <selection activeCell="B3" sqref="B3"/>
    </sheetView>
  </sheetViews>
  <sheetFormatPr defaultRowHeight="16.5" x14ac:dyDescent="0.3"/>
  <cols>
    <col min="1" max="1" width="3.42578125" style="29" customWidth="1"/>
    <col min="2" max="2" width="48.5703125" style="31" customWidth="1"/>
    <col min="3" max="3" width="8.42578125" style="32" bestFit="1" customWidth="1"/>
    <col min="4" max="4" width="4.5703125" style="32" bestFit="1" customWidth="1"/>
    <col min="5" max="5" width="5" style="33" customWidth="1"/>
    <col min="6" max="6" width="11" style="36" customWidth="1"/>
    <col min="7" max="7" width="10.28515625" style="34" bestFit="1" customWidth="1"/>
    <col min="8" max="8" width="9.28515625" style="31" customWidth="1"/>
    <col min="9" max="9" width="10.7109375" style="31" customWidth="1"/>
    <col min="10" max="10" width="9.42578125" style="31" customWidth="1"/>
    <col min="11" max="256" width="9.140625" style="31"/>
    <col min="257" max="257" width="3.5703125" style="31" customWidth="1"/>
    <col min="258" max="258" width="50.5703125" style="31" customWidth="1"/>
    <col min="259" max="259" width="8.5703125" style="31" bestFit="1" customWidth="1"/>
    <col min="260" max="260" width="5" style="31" bestFit="1" customWidth="1"/>
    <col min="261" max="261" width="4.7109375" style="31" bestFit="1" customWidth="1"/>
    <col min="262" max="262" width="9.5703125" style="31" customWidth="1"/>
    <col min="263" max="263" width="10.28515625" style="31" bestFit="1" customWidth="1"/>
    <col min="264" max="265" width="9.28515625" style="31" customWidth="1"/>
    <col min="266" max="266" width="9.42578125" style="31" customWidth="1"/>
    <col min="267" max="512" width="9.140625" style="31"/>
    <col min="513" max="513" width="3.5703125" style="31" customWidth="1"/>
    <col min="514" max="514" width="50.5703125" style="31" customWidth="1"/>
    <col min="515" max="515" width="8.5703125" style="31" bestFit="1" customWidth="1"/>
    <col min="516" max="516" width="5" style="31" bestFit="1" customWidth="1"/>
    <col min="517" max="517" width="4.7109375" style="31" bestFit="1" customWidth="1"/>
    <col min="518" max="518" width="9.5703125" style="31" customWidth="1"/>
    <col min="519" max="519" width="10.28515625" style="31" bestFit="1" customWidth="1"/>
    <col min="520" max="521" width="9.28515625" style="31" customWidth="1"/>
    <col min="522" max="522" width="9.42578125" style="31" customWidth="1"/>
    <col min="523" max="768" width="9.140625" style="31"/>
    <col min="769" max="769" width="3.5703125" style="31" customWidth="1"/>
    <col min="770" max="770" width="50.5703125" style="31" customWidth="1"/>
    <col min="771" max="771" width="8.5703125" style="31" bestFit="1" customWidth="1"/>
    <col min="772" max="772" width="5" style="31" bestFit="1" customWidth="1"/>
    <col min="773" max="773" width="4.7109375" style="31" bestFit="1" customWidth="1"/>
    <col min="774" max="774" width="9.5703125" style="31" customWidth="1"/>
    <col min="775" max="775" width="10.28515625" style="31" bestFit="1" customWidth="1"/>
    <col min="776" max="777" width="9.28515625" style="31" customWidth="1"/>
    <col min="778" max="778" width="9.42578125" style="31" customWidth="1"/>
    <col min="779" max="1024" width="9.140625" style="31"/>
    <col min="1025" max="1025" width="3.5703125" style="31" customWidth="1"/>
    <col min="1026" max="1026" width="50.5703125" style="31" customWidth="1"/>
    <col min="1027" max="1027" width="8.5703125" style="31" bestFit="1" customWidth="1"/>
    <col min="1028" max="1028" width="5" style="31" bestFit="1" customWidth="1"/>
    <col min="1029" max="1029" width="4.7109375" style="31" bestFit="1" customWidth="1"/>
    <col min="1030" max="1030" width="9.5703125" style="31" customWidth="1"/>
    <col min="1031" max="1031" width="10.28515625" style="31" bestFit="1" customWidth="1"/>
    <col min="1032" max="1033" width="9.28515625" style="31" customWidth="1"/>
    <col min="1034" max="1034" width="9.42578125" style="31" customWidth="1"/>
    <col min="1035" max="1280" width="9.140625" style="31"/>
    <col min="1281" max="1281" width="3.5703125" style="31" customWidth="1"/>
    <col min="1282" max="1282" width="50.5703125" style="31" customWidth="1"/>
    <col min="1283" max="1283" width="8.5703125" style="31" bestFit="1" customWidth="1"/>
    <col min="1284" max="1284" width="5" style="31" bestFit="1" customWidth="1"/>
    <col min="1285" max="1285" width="4.7109375" style="31" bestFit="1" customWidth="1"/>
    <col min="1286" max="1286" width="9.5703125" style="31" customWidth="1"/>
    <col min="1287" max="1287" width="10.28515625" style="31" bestFit="1" customWidth="1"/>
    <col min="1288" max="1289" width="9.28515625" style="31" customWidth="1"/>
    <col min="1290" max="1290" width="9.42578125" style="31" customWidth="1"/>
    <col min="1291" max="1536" width="9.140625" style="31"/>
    <col min="1537" max="1537" width="3.5703125" style="31" customWidth="1"/>
    <col min="1538" max="1538" width="50.5703125" style="31" customWidth="1"/>
    <col min="1539" max="1539" width="8.5703125" style="31" bestFit="1" customWidth="1"/>
    <col min="1540" max="1540" width="5" style="31" bestFit="1" customWidth="1"/>
    <col min="1541" max="1541" width="4.7109375" style="31" bestFit="1" customWidth="1"/>
    <col min="1542" max="1542" width="9.5703125" style="31" customWidth="1"/>
    <col min="1543" max="1543" width="10.28515625" style="31" bestFit="1" customWidth="1"/>
    <col min="1544" max="1545" width="9.28515625" style="31" customWidth="1"/>
    <col min="1546" max="1546" width="9.42578125" style="31" customWidth="1"/>
    <col min="1547" max="1792" width="9.140625" style="31"/>
    <col min="1793" max="1793" width="3.5703125" style="31" customWidth="1"/>
    <col min="1794" max="1794" width="50.5703125" style="31" customWidth="1"/>
    <col min="1795" max="1795" width="8.5703125" style="31" bestFit="1" customWidth="1"/>
    <col min="1796" max="1796" width="5" style="31" bestFit="1" customWidth="1"/>
    <col min="1797" max="1797" width="4.7109375" style="31" bestFit="1" customWidth="1"/>
    <col min="1798" max="1798" width="9.5703125" style="31" customWidth="1"/>
    <col min="1799" max="1799" width="10.28515625" style="31" bestFit="1" customWidth="1"/>
    <col min="1800" max="1801" width="9.28515625" style="31" customWidth="1"/>
    <col min="1802" max="1802" width="9.42578125" style="31" customWidth="1"/>
    <col min="1803" max="2048" width="9.140625" style="31"/>
    <col min="2049" max="2049" width="3.5703125" style="31" customWidth="1"/>
    <col min="2050" max="2050" width="50.5703125" style="31" customWidth="1"/>
    <col min="2051" max="2051" width="8.5703125" style="31" bestFit="1" customWidth="1"/>
    <col min="2052" max="2052" width="5" style="31" bestFit="1" customWidth="1"/>
    <col min="2053" max="2053" width="4.7109375" style="31" bestFit="1" customWidth="1"/>
    <col min="2054" max="2054" width="9.5703125" style="31" customWidth="1"/>
    <col min="2055" max="2055" width="10.28515625" style="31" bestFit="1" customWidth="1"/>
    <col min="2056" max="2057" width="9.28515625" style="31" customWidth="1"/>
    <col min="2058" max="2058" width="9.42578125" style="31" customWidth="1"/>
    <col min="2059" max="2304" width="9.140625" style="31"/>
    <col min="2305" max="2305" width="3.5703125" style="31" customWidth="1"/>
    <col min="2306" max="2306" width="50.5703125" style="31" customWidth="1"/>
    <col min="2307" max="2307" width="8.5703125" style="31" bestFit="1" customWidth="1"/>
    <col min="2308" max="2308" width="5" style="31" bestFit="1" customWidth="1"/>
    <col min="2309" max="2309" width="4.7109375" style="31" bestFit="1" customWidth="1"/>
    <col min="2310" max="2310" width="9.5703125" style="31" customWidth="1"/>
    <col min="2311" max="2311" width="10.28515625" style="31" bestFit="1" customWidth="1"/>
    <col min="2312" max="2313" width="9.28515625" style="31" customWidth="1"/>
    <col min="2314" max="2314" width="9.42578125" style="31" customWidth="1"/>
    <col min="2315" max="2560" width="9.140625" style="31"/>
    <col min="2561" max="2561" width="3.5703125" style="31" customWidth="1"/>
    <col min="2562" max="2562" width="50.5703125" style="31" customWidth="1"/>
    <col min="2563" max="2563" width="8.5703125" style="31" bestFit="1" customWidth="1"/>
    <col min="2564" max="2564" width="5" style="31" bestFit="1" customWidth="1"/>
    <col min="2565" max="2565" width="4.7109375" style="31" bestFit="1" customWidth="1"/>
    <col min="2566" max="2566" width="9.5703125" style="31" customWidth="1"/>
    <col min="2567" max="2567" width="10.28515625" style="31" bestFit="1" customWidth="1"/>
    <col min="2568" max="2569" width="9.28515625" style="31" customWidth="1"/>
    <col min="2570" max="2570" width="9.42578125" style="31" customWidth="1"/>
    <col min="2571" max="2816" width="9.140625" style="31"/>
    <col min="2817" max="2817" width="3.5703125" style="31" customWidth="1"/>
    <col min="2818" max="2818" width="50.5703125" style="31" customWidth="1"/>
    <col min="2819" max="2819" width="8.5703125" style="31" bestFit="1" customWidth="1"/>
    <col min="2820" max="2820" width="5" style="31" bestFit="1" customWidth="1"/>
    <col min="2821" max="2821" width="4.7109375" style="31" bestFit="1" customWidth="1"/>
    <col min="2822" max="2822" width="9.5703125" style="31" customWidth="1"/>
    <col min="2823" max="2823" width="10.28515625" style="31" bestFit="1" customWidth="1"/>
    <col min="2824" max="2825" width="9.28515625" style="31" customWidth="1"/>
    <col min="2826" max="2826" width="9.42578125" style="31" customWidth="1"/>
    <col min="2827" max="3072" width="9.140625" style="31"/>
    <col min="3073" max="3073" width="3.5703125" style="31" customWidth="1"/>
    <col min="3074" max="3074" width="50.5703125" style="31" customWidth="1"/>
    <col min="3075" max="3075" width="8.5703125" style="31" bestFit="1" customWidth="1"/>
    <col min="3076" max="3076" width="5" style="31" bestFit="1" customWidth="1"/>
    <col min="3077" max="3077" width="4.7109375" style="31" bestFit="1" customWidth="1"/>
    <col min="3078" max="3078" width="9.5703125" style="31" customWidth="1"/>
    <col min="3079" max="3079" width="10.28515625" style="31" bestFit="1" customWidth="1"/>
    <col min="3080" max="3081" width="9.28515625" style="31" customWidth="1"/>
    <col min="3082" max="3082" width="9.42578125" style="31" customWidth="1"/>
    <col min="3083" max="3328" width="9.140625" style="31"/>
    <col min="3329" max="3329" width="3.5703125" style="31" customWidth="1"/>
    <col min="3330" max="3330" width="50.5703125" style="31" customWidth="1"/>
    <col min="3331" max="3331" width="8.5703125" style="31" bestFit="1" customWidth="1"/>
    <col min="3332" max="3332" width="5" style="31" bestFit="1" customWidth="1"/>
    <col min="3333" max="3333" width="4.7109375" style="31" bestFit="1" customWidth="1"/>
    <col min="3334" max="3334" width="9.5703125" style="31" customWidth="1"/>
    <col min="3335" max="3335" width="10.28515625" style="31" bestFit="1" customWidth="1"/>
    <col min="3336" max="3337" width="9.28515625" style="31" customWidth="1"/>
    <col min="3338" max="3338" width="9.42578125" style="31" customWidth="1"/>
    <col min="3339" max="3584" width="9.140625" style="31"/>
    <col min="3585" max="3585" width="3.5703125" style="31" customWidth="1"/>
    <col min="3586" max="3586" width="50.5703125" style="31" customWidth="1"/>
    <col min="3587" max="3587" width="8.5703125" style="31" bestFit="1" customWidth="1"/>
    <col min="3588" max="3588" width="5" style="31" bestFit="1" customWidth="1"/>
    <col min="3589" max="3589" width="4.7109375" style="31" bestFit="1" customWidth="1"/>
    <col min="3590" max="3590" width="9.5703125" style="31" customWidth="1"/>
    <col min="3591" max="3591" width="10.28515625" style="31" bestFit="1" customWidth="1"/>
    <col min="3592" max="3593" width="9.28515625" style="31" customWidth="1"/>
    <col min="3594" max="3594" width="9.42578125" style="31" customWidth="1"/>
    <col min="3595" max="3840" width="9.140625" style="31"/>
    <col min="3841" max="3841" width="3.5703125" style="31" customWidth="1"/>
    <col min="3842" max="3842" width="50.5703125" style="31" customWidth="1"/>
    <col min="3843" max="3843" width="8.5703125" style="31" bestFit="1" customWidth="1"/>
    <col min="3844" max="3844" width="5" style="31" bestFit="1" customWidth="1"/>
    <col min="3845" max="3845" width="4.7109375" style="31" bestFit="1" customWidth="1"/>
    <col min="3846" max="3846" width="9.5703125" style="31" customWidth="1"/>
    <col min="3847" max="3847" width="10.28515625" style="31" bestFit="1" customWidth="1"/>
    <col min="3848" max="3849" width="9.28515625" style="31" customWidth="1"/>
    <col min="3850" max="3850" width="9.42578125" style="31" customWidth="1"/>
    <col min="3851" max="4096" width="9.140625" style="31"/>
    <col min="4097" max="4097" width="3.5703125" style="31" customWidth="1"/>
    <col min="4098" max="4098" width="50.5703125" style="31" customWidth="1"/>
    <col min="4099" max="4099" width="8.5703125" style="31" bestFit="1" customWidth="1"/>
    <col min="4100" max="4100" width="5" style="31" bestFit="1" customWidth="1"/>
    <col min="4101" max="4101" width="4.7109375" style="31" bestFit="1" customWidth="1"/>
    <col min="4102" max="4102" width="9.5703125" style="31" customWidth="1"/>
    <col min="4103" max="4103" width="10.28515625" style="31" bestFit="1" customWidth="1"/>
    <col min="4104" max="4105" width="9.28515625" style="31" customWidth="1"/>
    <col min="4106" max="4106" width="9.42578125" style="31" customWidth="1"/>
    <col min="4107" max="4352" width="9.140625" style="31"/>
    <col min="4353" max="4353" width="3.5703125" style="31" customWidth="1"/>
    <col min="4354" max="4354" width="50.5703125" style="31" customWidth="1"/>
    <col min="4355" max="4355" width="8.5703125" style="31" bestFit="1" customWidth="1"/>
    <col min="4356" max="4356" width="5" style="31" bestFit="1" customWidth="1"/>
    <col min="4357" max="4357" width="4.7109375" style="31" bestFit="1" customWidth="1"/>
    <col min="4358" max="4358" width="9.5703125" style="31" customWidth="1"/>
    <col min="4359" max="4359" width="10.28515625" style="31" bestFit="1" customWidth="1"/>
    <col min="4360" max="4361" width="9.28515625" style="31" customWidth="1"/>
    <col min="4362" max="4362" width="9.42578125" style="31" customWidth="1"/>
    <col min="4363" max="4608" width="9.140625" style="31"/>
    <col min="4609" max="4609" width="3.5703125" style="31" customWidth="1"/>
    <col min="4610" max="4610" width="50.5703125" style="31" customWidth="1"/>
    <col min="4611" max="4611" width="8.5703125" style="31" bestFit="1" customWidth="1"/>
    <col min="4612" max="4612" width="5" style="31" bestFit="1" customWidth="1"/>
    <col min="4613" max="4613" width="4.7109375" style="31" bestFit="1" customWidth="1"/>
    <col min="4614" max="4614" width="9.5703125" style="31" customWidth="1"/>
    <col min="4615" max="4615" width="10.28515625" style="31" bestFit="1" customWidth="1"/>
    <col min="4616" max="4617" width="9.28515625" style="31" customWidth="1"/>
    <col min="4618" max="4618" width="9.42578125" style="31" customWidth="1"/>
    <col min="4619" max="4864" width="9.140625" style="31"/>
    <col min="4865" max="4865" width="3.5703125" style="31" customWidth="1"/>
    <col min="4866" max="4866" width="50.5703125" style="31" customWidth="1"/>
    <col min="4867" max="4867" width="8.5703125" style="31" bestFit="1" customWidth="1"/>
    <col min="4868" max="4868" width="5" style="31" bestFit="1" customWidth="1"/>
    <col min="4869" max="4869" width="4.7109375" style="31" bestFit="1" customWidth="1"/>
    <col min="4870" max="4870" width="9.5703125" style="31" customWidth="1"/>
    <col min="4871" max="4871" width="10.28515625" style="31" bestFit="1" customWidth="1"/>
    <col min="4872" max="4873" width="9.28515625" style="31" customWidth="1"/>
    <col min="4874" max="4874" width="9.42578125" style="31" customWidth="1"/>
    <col min="4875" max="5120" width="9.140625" style="31"/>
    <col min="5121" max="5121" width="3.5703125" style="31" customWidth="1"/>
    <col min="5122" max="5122" width="50.5703125" style="31" customWidth="1"/>
    <col min="5123" max="5123" width="8.5703125" style="31" bestFit="1" customWidth="1"/>
    <col min="5124" max="5124" width="5" style="31" bestFit="1" customWidth="1"/>
    <col min="5125" max="5125" width="4.7109375" style="31" bestFit="1" customWidth="1"/>
    <col min="5126" max="5126" width="9.5703125" style="31" customWidth="1"/>
    <col min="5127" max="5127" width="10.28515625" style="31" bestFit="1" customWidth="1"/>
    <col min="5128" max="5129" width="9.28515625" style="31" customWidth="1"/>
    <col min="5130" max="5130" width="9.42578125" style="31" customWidth="1"/>
    <col min="5131" max="5376" width="9.140625" style="31"/>
    <col min="5377" max="5377" width="3.5703125" style="31" customWidth="1"/>
    <col min="5378" max="5378" width="50.5703125" style="31" customWidth="1"/>
    <col min="5379" max="5379" width="8.5703125" style="31" bestFit="1" customWidth="1"/>
    <col min="5380" max="5380" width="5" style="31" bestFit="1" customWidth="1"/>
    <col min="5381" max="5381" width="4.7109375" style="31" bestFit="1" customWidth="1"/>
    <col min="5382" max="5382" width="9.5703125" style="31" customWidth="1"/>
    <col min="5383" max="5383" width="10.28515625" style="31" bestFit="1" customWidth="1"/>
    <col min="5384" max="5385" width="9.28515625" style="31" customWidth="1"/>
    <col min="5386" max="5386" width="9.42578125" style="31" customWidth="1"/>
    <col min="5387" max="5632" width="9.140625" style="31"/>
    <col min="5633" max="5633" width="3.5703125" style="31" customWidth="1"/>
    <col min="5634" max="5634" width="50.5703125" style="31" customWidth="1"/>
    <col min="5635" max="5635" width="8.5703125" style="31" bestFit="1" customWidth="1"/>
    <col min="5636" max="5636" width="5" style="31" bestFit="1" customWidth="1"/>
    <col min="5637" max="5637" width="4.7109375" style="31" bestFit="1" customWidth="1"/>
    <col min="5638" max="5638" width="9.5703125" style="31" customWidth="1"/>
    <col min="5639" max="5639" width="10.28515625" style="31" bestFit="1" customWidth="1"/>
    <col min="5640" max="5641" width="9.28515625" style="31" customWidth="1"/>
    <col min="5642" max="5642" width="9.42578125" style="31" customWidth="1"/>
    <col min="5643" max="5888" width="9.140625" style="31"/>
    <col min="5889" max="5889" width="3.5703125" style="31" customWidth="1"/>
    <col min="5890" max="5890" width="50.5703125" style="31" customWidth="1"/>
    <col min="5891" max="5891" width="8.5703125" style="31" bestFit="1" customWidth="1"/>
    <col min="5892" max="5892" width="5" style="31" bestFit="1" customWidth="1"/>
    <col min="5893" max="5893" width="4.7109375" style="31" bestFit="1" customWidth="1"/>
    <col min="5894" max="5894" width="9.5703125" style="31" customWidth="1"/>
    <col min="5895" max="5895" width="10.28515625" style="31" bestFit="1" customWidth="1"/>
    <col min="5896" max="5897" width="9.28515625" style="31" customWidth="1"/>
    <col min="5898" max="5898" width="9.42578125" style="31" customWidth="1"/>
    <col min="5899" max="6144" width="9.140625" style="31"/>
    <col min="6145" max="6145" width="3.5703125" style="31" customWidth="1"/>
    <col min="6146" max="6146" width="50.5703125" style="31" customWidth="1"/>
    <col min="6147" max="6147" width="8.5703125" style="31" bestFit="1" customWidth="1"/>
    <col min="6148" max="6148" width="5" style="31" bestFit="1" customWidth="1"/>
    <col min="6149" max="6149" width="4.7109375" style="31" bestFit="1" customWidth="1"/>
    <col min="6150" max="6150" width="9.5703125" style="31" customWidth="1"/>
    <col min="6151" max="6151" width="10.28515625" style="31" bestFit="1" customWidth="1"/>
    <col min="6152" max="6153" width="9.28515625" style="31" customWidth="1"/>
    <col min="6154" max="6154" width="9.42578125" style="31" customWidth="1"/>
    <col min="6155" max="6400" width="9.140625" style="31"/>
    <col min="6401" max="6401" width="3.5703125" style="31" customWidth="1"/>
    <col min="6402" max="6402" width="50.5703125" style="31" customWidth="1"/>
    <col min="6403" max="6403" width="8.5703125" style="31" bestFit="1" customWidth="1"/>
    <col min="6404" max="6404" width="5" style="31" bestFit="1" customWidth="1"/>
    <col min="6405" max="6405" width="4.7109375" style="31" bestFit="1" customWidth="1"/>
    <col min="6406" max="6406" width="9.5703125" style="31" customWidth="1"/>
    <col min="6407" max="6407" width="10.28515625" style="31" bestFit="1" customWidth="1"/>
    <col min="6408" max="6409" width="9.28515625" style="31" customWidth="1"/>
    <col min="6410" max="6410" width="9.42578125" style="31" customWidth="1"/>
    <col min="6411" max="6656" width="9.140625" style="31"/>
    <col min="6657" max="6657" width="3.5703125" style="31" customWidth="1"/>
    <col min="6658" max="6658" width="50.5703125" style="31" customWidth="1"/>
    <col min="6659" max="6659" width="8.5703125" style="31" bestFit="1" customWidth="1"/>
    <col min="6660" max="6660" width="5" style="31" bestFit="1" customWidth="1"/>
    <col min="6661" max="6661" width="4.7109375" style="31" bestFit="1" customWidth="1"/>
    <col min="6662" max="6662" width="9.5703125" style="31" customWidth="1"/>
    <col min="6663" max="6663" width="10.28515625" style="31" bestFit="1" customWidth="1"/>
    <col min="6664" max="6665" width="9.28515625" style="31" customWidth="1"/>
    <col min="6666" max="6666" width="9.42578125" style="31" customWidth="1"/>
    <col min="6667" max="6912" width="9.140625" style="31"/>
    <col min="6913" max="6913" width="3.5703125" style="31" customWidth="1"/>
    <col min="6914" max="6914" width="50.5703125" style="31" customWidth="1"/>
    <col min="6915" max="6915" width="8.5703125" style="31" bestFit="1" customWidth="1"/>
    <col min="6916" max="6916" width="5" style="31" bestFit="1" customWidth="1"/>
    <col min="6917" max="6917" width="4.7109375" style="31" bestFit="1" customWidth="1"/>
    <col min="6918" max="6918" width="9.5703125" style="31" customWidth="1"/>
    <col min="6919" max="6919" width="10.28515625" style="31" bestFit="1" customWidth="1"/>
    <col min="6920" max="6921" width="9.28515625" style="31" customWidth="1"/>
    <col min="6922" max="6922" width="9.42578125" style="31" customWidth="1"/>
    <col min="6923" max="7168" width="9.140625" style="31"/>
    <col min="7169" max="7169" width="3.5703125" style="31" customWidth="1"/>
    <col min="7170" max="7170" width="50.5703125" style="31" customWidth="1"/>
    <col min="7171" max="7171" width="8.5703125" style="31" bestFit="1" customWidth="1"/>
    <col min="7172" max="7172" width="5" style="31" bestFit="1" customWidth="1"/>
    <col min="7173" max="7173" width="4.7109375" style="31" bestFit="1" customWidth="1"/>
    <col min="7174" max="7174" width="9.5703125" style="31" customWidth="1"/>
    <col min="7175" max="7175" width="10.28515625" style="31" bestFit="1" customWidth="1"/>
    <col min="7176" max="7177" width="9.28515625" style="31" customWidth="1"/>
    <col min="7178" max="7178" width="9.42578125" style="31" customWidth="1"/>
    <col min="7179" max="7424" width="9.140625" style="31"/>
    <col min="7425" max="7425" width="3.5703125" style="31" customWidth="1"/>
    <col min="7426" max="7426" width="50.5703125" style="31" customWidth="1"/>
    <col min="7427" max="7427" width="8.5703125" style="31" bestFit="1" customWidth="1"/>
    <col min="7428" max="7428" width="5" style="31" bestFit="1" customWidth="1"/>
    <col min="7429" max="7429" width="4.7109375" style="31" bestFit="1" customWidth="1"/>
    <col min="7430" max="7430" width="9.5703125" style="31" customWidth="1"/>
    <col min="7431" max="7431" width="10.28515625" style="31" bestFit="1" customWidth="1"/>
    <col min="7432" max="7433" width="9.28515625" style="31" customWidth="1"/>
    <col min="7434" max="7434" width="9.42578125" style="31" customWidth="1"/>
    <col min="7435" max="7680" width="9.140625" style="31"/>
    <col min="7681" max="7681" width="3.5703125" style="31" customWidth="1"/>
    <col min="7682" max="7682" width="50.5703125" style="31" customWidth="1"/>
    <col min="7683" max="7683" width="8.5703125" style="31" bestFit="1" customWidth="1"/>
    <col min="7684" max="7684" width="5" style="31" bestFit="1" customWidth="1"/>
    <col min="7685" max="7685" width="4.7109375" style="31" bestFit="1" customWidth="1"/>
    <col min="7686" max="7686" width="9.5703125" style="31" customWidth="1"/>
    <col min="7687" max="7687" width="10.28515625" style="31" bestFit="1" customWidth="1"/>
    <col min="7688" max="7689" width="9.28515625" style="31" customWidth="1"/>
    <col min="7690" max="7690" width="9.42578125" style="31" customWidth="1"/>
    <col min="7691" max="7936" width="9.140625" style="31"/>
    <col min="7937" max="7937" width="3.5703125" style="31" customWidth="1"/>
    <col min="7938" max="7938" width="50.5703125" style="31" customWidth="1"/>
    <col min="7939" max="7939" width="8.5703125" style="31" bestFit="1" customWidth="1"/>
    <col min="7940" max="7940" width="5" style="31" bestFit="1" customWidth="1"/>
    <col min="7941" max="7941" width="4.7109375" style="31" bestFit="1" customWidth="1"/>
    <col min="7942" max="7942" width="9.5703125" style="31" customWidth="1"/>
    <col min="7943" max="7943" width="10.28515625" style="31" bestFit="1" customWidth="1"/>
    <col min="7944" max="7945" width="9.28515625" style="31" customWidth="1"/>
    <col min="7946" max="7946" width="9.42578125" style="31" customWidth="1"/>
    <col min="7947" max="8192" width="9.140625" style="31"/>
    <col min="8193" max="8193" width="3.5703125" style="31" customWidth="1"/>
    <col min="8194" max="8194" width="50.5703125" style="31" customWidth="1"/>
    <col min="8195" max="8195" width="8.5703125" style="31" bestFit="1" customWidth="1"/>
    <col min="8196" max="8196" width="5" style="31" bestFit="1" customWidth="1"/>
    <col min="8197" max="8197" width="4.7109375" style="31" bestFit="1" customWidth="1"/>
    <col min="8198" max="8198" width="9.5703125" style="31" customWidth="1"/>
    <col min="8199" max="8199" width="10.28515625" style="31" bestFit="1" customWidth="1"/>
    <col min="8200" max="8201" width="9.28515625" style="31" customWidth="1"/>
    <col min="8202" max="8202" width="9.42578125" style="31" customWidth="1"/>
    <col min="8203" max="8448" width="9.140625" style="31"/>
    <col min="8449" max="8449" width="3.5703125" style="31" customWidth="1"/>
    <col min="8450" max="8450" width="50.5703125" style="31" customWidth="1"/>
    <col min="8451" max="8451" width="8.5703125" style="31" bestFit="1" customWidth="1"/>
    <col min="8452" max="8452" width="5" style="31" bestFit="1" customWidth="1"/>
    <col min="8453" max="8453" width="4.7109375" style="31" bestFit="1" customWidth="1"/>
    <col min="8454" max="8454" width="9.5703125" style="31" customWidth="1"/>
    <col min="8455" max="8455" width="10.28515625" style="31" bestFit="1" customWidth="1"/>
    <col min="8456" max="8457" width="9.28515625" style="31" customWidth="1"/>
    <col min="8458" max="8458" width="9.42578125" style="31" customWidth="1"/>
    <col min="8459" max="8704" width="9.140625" style="31"/>
    <col min="8705" max="8705" width="3.5703125" style="31" customWidth="1"/>
    <col min="8706" max="8706" width="50.5703125" style="31" customWidth="1"/>
    <col min="8707" max="8707" width="8.5703125" style="31" bestFit="1" customWidth="1"/>
    <col min="8708" max="8708" width="5" style="31" bestFit="1" customWidth="1"/>
    <col min="8709" max="8709" width="4.7109375" style="31" bestFit="1" customWidth="1"/>
    <col min="8710" max="8710" width="9.5703125" style="31" customWidth="1"/>
    <col min="8711" max="8711" width="10.28515625" style="31" bestFit="1" customWidth="1"/>
    <col min="8712" max="8713" width="9.28515625" style="31" customWidth="1"/>
    <col min="8714" max="8714" width="9.42578125" style="31" customWidth="1"/>
    <col min="8715" max="8960" width="9.140625" style="31"/>
    <col min="8961" max="8961" width="3.5703125" style="31" customWidth="1"/>
    <col min="8962" max="8962" width="50.5703125" style="31" customWidth="1"/>
    <col min="8963" max="8963" width="8.5703125" style="31" bestFit="1" customWidth="1"/>
    <col min="8964" max="8964" width="5" style="31" bestFit="1" customWidth="1"/>
    <col min="8965" max="8965" width="4.7109375" style="31" bestFit="1" customWidth="1"/>
    <col min="8966" max="8966" width="9.5703125" style="31" customWidth="1"/>
    <col min="8967" max="8967" width="10.28515625" style="31" bestFit="1" customWidth="1"/>
    <col min="8968" max="8969" width="9.28515625" style="31" customWidth="1"/>
    <col min="8970" max="8970" width="9.42578125" style="31" customWidth="1"/>
    <col min="8971" max="9216" width="9.140625" style="31"/>
    <col min="9217" max="9217" width="3.5703125" style="31" customWidth="1"/>
    <col min="9218" max="9218" width="50.5703125" style="31" customWidth="1"/>
    <col min="9219" max="9219" width="8.5703125" style="31" bestFit="1" customWidth="1"/>
    <col min="9220" max="9220" width="5" style="31" bestFit="1" customWidth="1"/>
    <col min="9221" max="9221" width="4.7109375" style="31" bestFit="1" customWidth="1"/>
    <col min="9222" max="9222" width="9.5703125" style="31" customWidth="1"/>
    <col min="9223" max="9223" width="10.28515625" style="31" bestFit="1" customWidth="1"/>
    <col min="9224" max="9225" width="9.28515625" style="31" customWidth="1"/>
    <col min="9226" max="9226" width="9.42578125" style="31" customWidth="1"/>
    <col min="9227" max="9472" width="9.140625" style="31"/>
    <col min="9473" max="9473" width="3.5703125" style="31" customWidth="1"/>
    <col min="9474" max="9474" width="50.5703125" style="31" customWidth="1"/>
    <col min="9475" max="9475" width="8.5703125" style="31" bestFit="1" customWidth="1"/>
    <col min="9476" max="9476" width="5" style="31" bestFit="1" customWidth="1"/>
    <col min="9477" max="9477" width="4.7109375" style="31" bestFit="1" customWidth="1"/>
    <col min="9478" max="9478" width="9.5703125" style="31" customWidth="1"/>
    <col min="9479" max="9479" width="10.28515625" style="31" bestFit="1" customWidth="1"/>
    <col min="9480" max="9481" width="9.28515625" style="31" customWidth="1"/>
    <col min="9482" max="9482" width="9.42578125" style="31" customWidth="1"/>
    <col min="9483" max="9728" width="9.140625" style="31"/>
    <col min="9729" max="9729" width="3.5703125" style="31" customWidth="1"/>
    <col min="9730" max="9730" width="50.5703125" style="31" customWidth="1"/>
    <col min="9731" max="9731" width="8.5703125" style="31" bestFit="1" customWidth="1"/>
    <col min="9732" max="9732" width="5" style="31" bestFit="1" customWidth="1"/>
    <col min="9733" max="9733" width="4.7109375" style="31" bestFit="1" customWidth="1"/>
    <col min="9734" max="9734" width="9.5703125" style="31" customWidth="1"/>
    <col min="9735" max="9735" width="10.28515625" style="31" bestFit="1" customWidth="1"/>
    <col min="9736" max="9737" width="9.28515625" style="31" customWidth="1"/>
    <col min="9738" max="9738" width="9.42578125" style="31" customWidth="1"/>
    <col min="9739" max="9984" width="9.140625" style="31"/>
    <col min="9985" max="9985" width="3.5703125" style="31" customWidth="1"/>
    <col min="9986" max="9986" width="50.5703125" style="31" customWidth="1"/>
    <col min="9987" max="9987" width="8.5703125" style="31" bestFit="1" customWidth="1"/>
    <col min="9988" max="9988" width="5" style="31" bestFit="1" customWidth="1"/>
    <col min="9989" max="9989" width="4.7109375" style="31" bestFit="1" customWidth="1"/>
    <col min="9990" max="9990" width="9.5703125" style="31" customWidth="1"/>
    <col min="9991" max="9991" width="10.28515625" style="31" bestFit="1" customWidth="1"/>
    <col min="9992" max="9993" width="9.28515625" style="31" customWidth="1"/>
    <col min="9994" max="9994" width="9.42578125" style="31" customWidth="1"/>
    <col min="9995" max="10240" width="9.140625" style="31"/>
    <col min="10241" max="10241" width="3.5703125" style="31" customWidth="1"/>
    <col min="10242" max="10242" width="50.5703125" style="31" customWidth="1"/>
    <col min="10243" max="10243" width="8.5703125" style="31" bestFit="1" customWidth="1"/>
    <col min="10244" max="10244" width="5" style="31" bestFit="1" customWidth="1"/>
    <col min="10245" max="10245" width="4.7109375" style="31" bestFit="1" customWidth="1"/>
    <col min="10246" max="10246" width="9.5703125" style="31" customWidth="1"/>
    <col min="10247" max="10247" width="10.28515625" style="31" bestFit="1" customWidth="1"/>
    <col min="10248" max="10249" width="9.28515625" style="31" customWidth="1"/>
    <col min="10250" max="10250" width="9.42578125" style="31" customWidth="1"/>
    <col min="10251" max="10496" width="9.140625" style="31"/>
    <col min="10497" max="10497" width="3.5703125" style="31" customWidth="1"/>
    <col min="10498" max="10498" width="50.5703125" style="31" customWidth="1"/>
    <col min="10499" max="10499" width="8.5703125" style="31" bestFit="1" customWidth="1"/>
    <col min="10500" max="10500" width="5" style="31" bestFit="1" customWidth="1"/>
    <col min="10501" max="10501" width="4.7109375" style="31" bestFit="1" customWidth="1"/>
    <col min="10502" max="10502" width="9.5703125" style="31" customWidth="1"/>
    <col min="10503" max="10503" width="10.28515625" style="31" bestFit="1" customWidth="1"/>
    <col min="10504" max="10505" width="9.28515625" style="31" customWidth="1"/>
    <col min="10506" max="10506" width="9.42578125" style="31" customWidth="1"/>
    <col min="10507" max="10752" width="9.140625" style="31"/>
    <col min="10753" max="10753" width="3.5703125" style="31" customWidth="1"/>
    <col min="10754" max="10754" width="50.5703125" style="31" customWidth="1"/>
    <col min="10755" max="10755" width="8.5703125" style="31" bestFit="1" customWidth="1"/>
    <col min="10756" max="10756" width="5" style="31" bestFit="1" customWidth="1"/>
    <col min="10757" max="10757" width="4.7109375" style="31" bestFit="1" customWidth="1"/>
    <col min="10758" max="10758" width="9.5703125" style="31" customWidth="1"/>
    <col min="10759" max="10759" width="10.28515625" style="31" bestFit="1" customWidth="1"/>
    <col min="10760" max="10761" width="9.28515625" style="31" customWidth="1"/>
    <col min="10762" max="10762" width="9.42578125" style="31" customWidth="1"/>
    <col min="10763" max="11008" width="9.140625" style="31"/>
    <col min="11009" max="11009" width="3.5703125" style="31" customWidth="1"/>
    <col min="11010" max="11010" width="50.5703125" style="31" customWidth="1"/>
    <col min="11011" max="11011" width="8.5703125" style="31" bestFit="1" customWidth="1"/>
    <col min="11012" max="11012" width="5" style="31" bestFit="1" customWidth="1"/>
    <col min="11013" max="11013" width="4.7109375" style="31" bestFit="1" customWidth="1"/>
    <col min="11014" max="11014" width="9.5703125" style="31" customWidth="1"/>
    <col min="11015" max="11015" width="10.28515625" style="31" bestFit="1" customWidth="1"/>
    <col min="11016" max="11017" width="9.28515625" style="31" customWidth="1"/>
    <col min="11018" max="11018" width="9.42578125" style="31" customWidth="1"/>
    <col min="11019" max="11264" width="9.140625" style="31"/>
    <col min="11265" max="11265" width="3.5703125" style="31" customWidth="1"/>
    <col min="11266" max="11266" width="50.5703125" style="31" customWidth="1"/>
    <col min="11267" max="11267" width="8.5703125" style="31" bestFit="1" customWidth="1"/>
    <col min="11268" max="11268" width="5" style="31" bestFit="1" customWidth="1"/>
    <col min="11269" max="11269" width="4.7109375" style="31" bestFit="1" customWidth="1"/>
    <col min="11270" max="11270" width="9.5703125" style="31" customWidth="1"/>
    <col min="11271" max="11271" width="10.28515625" style="31" bestFit="1" customWidth="1"/>
    <col min="11272" max="11273" width="9.28515625" style="31" customWidth="1"/>
    <col min="11274" max="11274" width="9.42578125" style="31" customWidth="1"/>
    <col min="11275" max="11520" width="9.140625" style="31"/>
    <col min="11521" max="11521" width="3.5703125" style="31" customWidth="1"/>
    <col min="11522" max="11522" width="50.5703125" style="31" customWidth="1"/>
    <col min="11523" max="11523" width="8.5703125" style="31" bestFit="1" customWidth="1"/>
    <col min="11524" max="11524" width="5" style="31" bestFit="1" customWidth="1"/>
    <col min="11525" max="11525" width="4.7109375" style="31" bestFit="1" customWidth="1"/>
    <col min="11526" max="11526" width="9.5703125" style="31" customWidth="1"/>
    <col min="11527" max="11527" width="10.28515625" style="31" bestFit="1" customWidth="1"/>
    <col min="11528" max="11529" width="9.28515625" style="31" customWidth="1"/>
    <col min="11530" max="11530" width="9.42578125" style="31" customWidth="1"/>
    <col min="11531" max="11776" width="9.140625" style="31"/>
    <col min="11777" max="11777" width="3.5703125" style="31" customWidth="1"/>
    <col min="11778" max="11778" width="50.5703125" style="31" customWidth="1"/>
    <col min="11779" max="11779" width="8.5703125" style="31" bestFit="1" customWidth="1"/>
    <col min="11780" max="11780" width="5" style="31" bestFit="1" customWidth="1"/>
    <col min="11781" max="11781" width="4.7109375" style="31" bestFit="1" customWidth="1"/>
    <col min="11782" max="11782" width="9.5703125" style="31" customWidth="1"/>
    <col min="11783" max="11783" width="10.28515625" style="31" bestFit="1" customWidth="1"/>
    <col min="11784" max="11785" width="9.28515625" style="31" customWidth="1"/>
    <col min="11786" max="11786" width="9.42578125" style="31" customWidth="1"/>
    <col min="11787" max="12032" width="9.140625" style="31"/>
    <col min="12033" max="12033" width="3.5703125" style="31" customWidth="1"/>
    <col min="12034" max="12034" width="50.5703125" style="31" customWidth="1"/>
    <col min="12035" max="12035" width="8.5703125" style="31" bestFit="1" customWidth="1"/>
    <col min="12036" max="12036" width="5" style="31" bestFit="1" customWidth="1"/>
    <col min="12037" max="12037" width="4.7109375" style="31" bestFit="1" customWidth="1"/>
    <col min="12038" max="12038" width="9.5703125" style="31" customWidth="1"/>
    <col min="12039" max="12039" width="10.28515625" style="31" bestFit="1" customWidth="1"/>
    <col min="12040" max="12041" width="9.28515625" style="31" customWidth="1"/>
    <col min="12042" max="12042" width="9.42578125" style="31" customWidth="1"/>
    <col min="12043" max="12288" width="9.140625" style="31"/>
    <col min="12289" max="12289" width="3.5703125" style="31" customWidth="1"/>
    <col min="12290" max="12290" width="50.5703125" style="31" customWidth="1"/>
    <col min="12291" max="12291" width="8.5703125" style="31" bestFit="1" customWidth="1"/>
    <col min="12292" max="12292" width="5" style="31" bestFit="1" customWidth="1"/>
    <col min="12293" max="12293" width="4.7109375" style="31" bestFit="1" customWidth="1"/>
    <col min="12294" max="12294" width="9.5703125" style="31" customWidth="1"/>
    <col min="12295" max="12295" width="10.28515625" style="31" bestFit="1" customWidth="1"/>
    <col min="12296" max="12297" width="9.28515625" style="31" customWidth="1"/>
    <col min="12298" max="12298" width="9.42578125" style="31" customWidth="1"/>
    <col min="12299" max="12544" width="9.140625" style="31"/>
    <col min="12545" max="12545" width="3.5703125" style="31" customWidth="1"/>
    <col min="12546" max="12546" width="50.5703125" style="31" customWidth="1"/>
    <col min="12547" max="12547" width="8.5703125" style="31" bestFit="1" customWidth="1"/>
    <col min="12548" max="12548" width="5" style="31" bestFit="1" customWidth="1"/>
    <col min="12549" max="12549" width="4.7109375" style="31" bestFit="1" customWidth="1"/>
    <col min="12550" max="12550" width="9.5703125" style="31" customWidth="1"/>
    <col min="12551" max="12551" width="10.28515625" style="31" bestFit="1" customWidth="1"/>
    <col min="12552" max="12553" width="9.28515625" style="31" customWidth="1"/>
    <col min="12554" max="12554" width="9.42578125" style="31" customWidth="1"/>
    <col min="12555" max="12800" width="9.140625" style="31"/>
    <col min="12801" max="12801" width="3.5703125" style="31" customWidth="1"/>
    <col min="12802" max="12802" width="50.5703125" style="31" customWidth="1"/>
    <col min="12803" max="12803" width="8.5703125" style="31" bestFit="1" customWidth="1"/>
    <col min="12804" max="12804" width="5" style="31" bestFit="1" customWidth="1"/>
    <col min="12805" max="12805" width="4.7109375" style="31" bestFit="1" customWidth="1"/>
    <col min="12806" max="12806" width="9.5703125" style="31" customWidth="1"/>
    <col min="12807" max="12807" width="10.28515625" style="31" bestFit="1" customWidth="1"/>
    <col min="12808" max="12809" width="9.28515625" style="31" customWidth="1"/>
    <col min="12810" max="12810" width="9.42578125" style="31" customWidth="1"/>
    <col min="12811" max="13056" width="9.140625" style="31"/>
    <col min="13057" max="13057" width="3.5703125" style="31" customWidth="1"/>
    <col min="13058" max="13058" width="50.5703125" style="31" customWidth="1"/>
    <col min="13059" max="13059" width="8.5703125" style="31" bestFit="1" customWidth="1"/>
    <col min="13060" max="13060" width="5" style="31" bestFit="1" customWidth="1"/>
    <col min="13061" max="13061" width="4.7109375" style="31" bestFit="1" customWidth="1"/>
    <col min="13062" max="13062" width="9.5703125" style="31" customWidth="1"/>
    <col min="13063" max="13063" width="10.28515625" style="31" bestFit="1" customWidth="1"/>
    <col min="13064" max="13065" width="9.28515625" style="31" customWidth="1"/>
    <col min="13066" max="13066" width="9.42578125" style="31" customWidth="1"/>
    <col min="13067" max="13312" width="9.140625" style="31"/>
    <col min="13313" max="13313" width="3.5703125" style="31" customWidth="1"/>
    <col min="13314" max="13314" width="50.5703125" style="31" customWidth="1"/>
    <col min="13315" max="13315" width="8.5703125" style="31" bestFit="1" customWidth="1"/>
    <col min="13316" max="13316" width="5" style="31" bestFit="1" customWidth="1"/>
    <col min="13317" max="13317" width="4.7109375" style="31" bestFit="1" customWidth="1"/>
    <col min="13318" max="13318" width="9.5703125" style="31" customWidth="1"/>
    <col min="13319" max="13319" width="10.28515625" style="31" bestFit="1" customWidth="1"/>
    <col min="13320" max="13321" width="9.28515625" style="31" customWidth="1"/>
    <col min="13322" max="13322" width="9.42578125" style="31" customWidth="1"/>
    <col min="13323" max="13568" width="9.140625" style="31"/>
    <col min="13569" max="13569" width="3.5703125" style="31" customWidth="1"/>
    <col min="13570" max="13570" width="50.5703125" style="31" customWidth="1"/>
    <col min="13571" max="13571" width="8.5703125" style="31" bestFit="1" customWidth="1"/>
    <col min="13572" max="13572" width="5" style="31" bestFit="1" customWidth="1"/>
    <col min="13573" max="13573" width="4.7109375" style="31" bestFit="1" customWidth="1"/>
    <col min="13574" max="13574" width="9.5703125" style="31" customWidth="1"/>
    <col min="13575" max="13575" width="10.28515625" style="31" bestFit="1" customWidth="1"/>
    <col min="13576" max="13577" width="9.28515625" style="31" customWidth="1"/>
    <col min="13578" max="13578" width="9.42578125" style="31" customWidth="1"/>
    <col min="13579" max="13824" width="9.140625" style="31"/>
    <col min="13825" max="13825" width="3.5703125" style="31" customWidth="1"/>
    <col min="13826" max="13826" width="50.5703125" style="31" customWidth="1"/>
    <col min="13827" max="13827" width="8.5703125" style="31" bestFit="1" customWidth="1"/>
    <col min="13828" max="13828" width="5" style="31" bestFit="1" customWidth="1"/>
    <col min="13829" max="13829" width="4.7109375" style="31" bestFit="1" customWidth="1"/>
    <col min="13830" max="13830" width="9.5703125" style="31" customWidth="1"/>
    <col min="13831" max="13831" width="10.28515625" style="31" bestFit="1" customWidth="1"/>
    <col min="13832" max="13833" width="9.28515625" style="31" customWidth="1"/>
    <col min="13834" max="13834" width="9.42578125" style="31" customWidth="1"/>
    <col min="13835" max="14080" width="9.140625" style="31"/>
    <col min="14081" max="14081" width="3.5703125" style="31" customWidth="1"/>
    <col min="14082" max="14082" width="50.5703125" style="31" customWidth="1"/>
    <col min="14083" max="14083" width="8.5703125" style="31" bestFit="1" customWidth="1"/>
    <col min="14084" max="14084" width="5" style="31" bestFit="1" customWidth="1"/>
    <col min="14085" max="14085" width="4.7109375" style="31" bestFit="1" customWidth="1"/>
    <col min="14086" max="14086" width="9.5703125" style="31" customWidth="1"/>
    <col min="14087" max="14087" width="10.28515625" style="31" bestFit="1" customWidth="1"/>
    <col min="14088" max="14089" width="9.28515625" style="31" customWidth="1"/>
    <col min="14090" max="14090" width="9.42578125" style="31" customWidth="1"/>
    <col min="14091" max="14336" width="9.140625" style="31"/>
    <col min="14337" max="14337" width="3.5703125" style="31" customWidth="1"/>
    <col min="14338" max="14338" width="50.5703125" style="31" customWidth="1"/>
    <col min="14339" max="14339" width="8.5703125" style="31" bestFit="1" customWidth="1"/>
    <col min="14340" max="14340" width="5" style="31" bestFit="1" customWidth="1"/>
    <col min="14341" max="14341" width="4.7109375" style="31" bestFit="1" customWidth="1"/>
    <col min="14342" max="14342" width="9.5703125" style="31" customWidth="1"/>
    <col min="14343" max="14343" width="10.28515625" style="31" bestFit="1" customWidth="1"/>
    <col min="14344" max="14345" width="9.28515625" style="31" customWidth="1"/>
    <col min="14346" max="14346" width="9.42578125" style="31" customWidth="1"/>
    <col min="14347" max="14592" width="9.140625" style="31"/>
    <col min="14593" max="14593" width="3.5703125" style="31" customWidth="1"/>
    <col min="14594" max="14594" width="50.5703125" style="31" customWidth="1"/>
    <col min="14595" max="14595" width="8.5703125" style="31" bestFit="1" customWidth="1"/>
    <col min="14596" max="14596" width="5" style="31" bestFit="1" customWidth="1"/>
    <col min="14597" max="14597" width="4.7109375" style="31" bestFit="1" customWidth="1"/>
    <col min="14598" max="14598" width="9.5703125" style="31" customWidth="1"/>
    <col min="14599" max="14599" width="10.28515625" style="31" bestFit="1" customWidth="1"/>
    <col min="14600" max="14601" width="9.28515625" style="31" customWidth="1"/>
    <col min="14602" max="14602" width="9.42578125" style="31" customWidth="1"/>
    <col min="14603" max="14848" width="9.140625" style="31"/>
    <col min="14849" max="14849" width="3.5703125" style="31" customWidth="1"/>
    <col min="14850" max="14850" width="50.5703125" style="31" customWidth="1"/>
    <col min="14851" max="14851" width="8.5703125" style="31" bestFit="1" customWidth="1"/>
    <col min="14852" max="14852" width="5" style="31" bestFit="1" customWidth="1"/>
    <col min="14853" max="14853" width="4.7109375" style="31" bestFit="1" customWidth="1"/>
    <col min="14854" max="14854" width="9.5703125" style="31" customWidth="1"/>
    <col min="14855" max="14855" width="10.28515625" style="31" bestFit="1" customWidth="1"/>
    <col min="14856" max="14857" width="9.28515625" style="31" customWidth="1"/>
    <col min="14858" max="14858" width="9.42578125" style="31" customWidth="1"/>
    <col min="14859" max="15104" width="9.140625" style="31"/>
    <col min="15105" max="15105" width="3.5703125" style="31" customWidth="1"/>
    <col min="15106" max="15106" width="50.5703125" style="31" customWidth="1"/>
    <col min="15107" max="15107" width="8.5703125" style="31" bestFit="1" customWidth="1"/>
    <col min="15108" max="15108" width="5" style="31" bestFit="1" customWidth="1"/>
    <col min="15109" max="15109" width="4.7109375" style="31" bestFit="1" customWidth="1"/>
    <col min="15110" max="15110" width="9.5703125" style="31" customWidth="1"/>
    <col min="15111" max="15111" width="10.28515625" style="31" bestFit="1" customWidth="1"/>
    <col min="15112" max="15113" width="9.28515625" style="31" customWidth="1"/>
    <col min="15114" max="15114" width="9.42578125" style="31" customWidth="1"/>
    <col min="15115" max="15360" width="9.140625" style="31"/>
    <col min="15361" max="15361" width="3.5703125" style="31" customWidth="1"/>
    <col min="15362" max="15362" width="50.5703125" style="31" customWidth="1"/>
    <col min="15363" max="15363" width="8.5703125" style="31" bestFit="1" customWidth="1"/>
    <col min="15364" max="15364" width="5" style="31" bestFit="1" customWidth="1"/>
    <col min="15365" max="15365" width="4.7109375" style="31" bestFit="1" customWidth="1"/>
    <col min="15366" max="15366" width="9.5703125" style="31" customWidth="1"/>
    <col min="15367" max="15367" width="10.28515625" style="31" bestFit="1" customWidth="1"/>
    <col min="15368" max="15369" width="9.28515625" style="31" customWidth="1"/>
    <col min="15370" max="15370" width="9.42578125" style="31" customWidth="1"/>
    <col min="15371" max="15616" width="9.140625" style="31"/>
    <col min="15617" max="15617" width="3.5703125" style="31" customWidth="1"/>
    <col min="15618" max="15618" width="50.5703125" style="31" customWidth="1"/>
    <col min="15619" max="15619" width="8.5703125" style="31" bestFit="1" customWidth="1"/>
    <col min="15620" max="15620" width="5" style="31" bestFit="1" customWidth="1"/>
    <col min="15621" max="15621" width="4.7109375" style="31" bestFit="1" customWidth="1"/>
    <col min="15622" max="15622" width="9.5703125" style="31" customWidth="1"/>
    <col min="15623" max="15623" width="10.28515625" style="31" bestFit="1" customWidth="1"/>
    <col min="15624" max="15625" width="9.28515625" style="31" customWidth="1"/>
    <col min="15626" max="15626" width="9.42578125" style="31" customWidth="1"/>
    <col min="15627" max="15872" width="9.140625" style="31"/>
    <col min="15873" max="15873" width="3.5703125" style="31" customWidth="1"/>
    <col min="15874" max="15874" width="50.5703125" style="31" customWidth="1"/>
    <col min="15875" max="15875" width="8.5703125" style="31" bestFit="1" customWidth="1"/>
    <col min="15876" max="15876" width="5" style="31" bestFit="1" customWidth="1"/>
    <col min="15877" max="15877" width="4.7109375" style="31" bestFit="1" customWidth="1"/>
    <col min="15878" max="15878" width="9.5703125" style="31" customWidth="1"/>
    <col min="15879" max="15879" width="10.28515625" style="31" bestFit="1" customWidth="1"/>
    <col min="15880" max="15881" width="9.28515625" style="31" customWidth="1"/>
    <col min="15882" max="15882" width="9.42578125" style="31" customWidth="1"/>
    <col min="15883" max="16128" width="9.140625" style="31"/>
    <col min="16129" max="16129" width="3.5703125" style="31" customWidth="1"/>
    <col min="16130" max="16130" width="50.5703125" style="31" customWidth="1"/>
    <col min="16131" max="16131" width="8.5703125" style="31" bestFit="1" customWidth="1"/>
    <col min="16132" max="16132" width="5" style="31" bestFit="1" customWidth="1"/>
    <col min="16133" max="16133" width="4.7109375" style="31" bestFit="1" customWidth="1"/>
    <col min="16134" max="16134" width="9.5703125" style="31" customWidth="1"/>
    <col min="16135" max="16135" width="10.28515625" style="31" bestFit="1" customWidth="1"/>
    <col min="16136" max="16137" width="9.28515625" style="31" customWidth="1"/>
    <col min="16138" max="16138" width="9.42578125" style="31" customWidth="1"/>
    <col min="16139" max="16384" width="9.140625" style="31"/>
  </cols>
  <sheetData>
    <row r="1" spans="1:13" ht="99" x14ac:dyDescent="0.3">
      <c r="B1" s="30" t="s">
        <v>386</v>
      </c>
      <c r="C1" s="30"/>
      <c r="D1" s="30"/>
      <c r="E1" s="30"/>
      <c r="F1" s="30"/>
      <c r="G1" s="30"/>
    </row>
    <row r="2" spans="1:13" x14ac:dyDescent="0.3">
      <c r="B2" s="30" t="s">
        <v>8</v>
      </c>
      <c r="C2" s="32" t="s">
        <v>10</v>
      </c>
      <c r="D2" s="32" t="s">
        <v>11</v>
      </c>
      <c r="E2" s="33" t="s">
        <v>12</v>
      </c>
      <c r="F2" s="34" t="s">
        <v>13</v>
      </c>
      <c r="G2" s="34" t="s">
        <v>14</v>
      </c>
      <c r="I2" s="38"/>
      <c r="J2" s="40"/>
    </row>
    <row r="3" spans="1:13" ht="99" x14ac:dyDescent="0.3">
      <c r="A3" s="29">
        <f>+A2+1</f>
        <v>1</v>
      </c>
      <c r="B3" s="47" t="s">
        <v>39</v>
      </c>
      <c r="C3" s="49"/>
      <c r="D3" s="49"/>
      <c r="E3" s="50"/>
      <c r="J3" s="51"/>
      <c r="K3" s="51"/>
      <c r="M3" s="36"/>
    </row>
    <row r="4" spans="1:13" x14ac:dyDescent="0.3">
      <c r="A4" s="46">
        <f t="shared" ref="A4:A7" si="0">+A3+1</f>
        <v>2</v>
      </c>
      <c r="B4" s="48" t="s">
        <v>66</v>
      </c>
      <c r="C4" s="48"/>
      <c r="D4" s="49" t="s">
        <v>16</v>
      </c>
      <c r="E4" s="31">
        <v>2</v>
      </c>
      <c r="F4" s="36">
        <v>0</v>
      </c>
      <c r="G4" s="51">
        <f t="shared" ref="G4:G6" si="1">E4*F4</f>
        <v>0</v>
      </c>
      <c r="M4" s="36"/>
    </row>
    <row r="5" spans="1:13" x14ac:dyDescent="0.3">
      <c r="A5" s="46">
        <f t="shared" si="0"/>
        <v>3</v>
      </c>
      <c r="B5" s="48" t="s">
        <v>67</v>
      </c>
      <c r="C5" s="31"/>
      <c r="D5" s="49" t="s">
        <v>16</v>
      </c>
      <c r="E5" s="31">
        <v>6</v>
      </c>
      <c r="F5" s="36">
        <v>0</v>
      </c>
      <c r="G5" s="51">
        <f t="shared" si="1"/>
        <v>0</v>
      </c>
      <c r="M5" s="44"/>
    </row>
    <row r="6" spans="1:13" ht="33" x14ac:dyDescent="0.3">
      <c r="A6" s="46">
        <f t="shared" si="0"/>
        <v>4</v>
      </c>
      <c r="B6" s="47" t="s">
        <v>68</v>
      </c>
      <c r="C6" s="48"/>
      <c r="D6" s="49" t="s">
        <v>16</v>
      </c>
      <c r="E6" s="31">
        <v>1</v>
      </c>
      <c r="F6" s="36">
        <v>0</v>
      </c>
      <c r="G6" s="51">
        <f t="shared" si="1"/>
        <v>0</v>
      </c>
    </row>
    <row r="7" spans="1:13" ht="49.5" x14ac:dyDescent="0.3">
      <c r="A7" s="46">
        <f t="shared" si="0"/>
        <v>5</v>
      </c>
      <c r="B7" s="47" t="s">
        <v>40</v>
      </c>
      <c r="C7" s="49"/>
      <c r="D7" s="49" t="s">
        <v>18</v>
      </c>
      <c r="E7" s="50">
        <v>9</v>
      </c>
      <c r="F7" s="36">
        <v>0</v>
      </c>
      <c r="G7" s="51">
        <f t="shared" ref="G4:G28" si="2">E7*F7</f>
        <v>0</v>
      </c>
      <c r="J7" s="51"/>
      <c r="K7" s="51"/>
      <c r="M7" s="36"/>
    </row>
    <row r="8" spans="1:13" ht="99" x14ac:dyDescent="0.3">
      <c r="A8" s="45">
        <f>+A7+1</f>
        <v>6</v>
      </c>
      <c r="B8" s="47" t="s">
        <v>42</v>
      </c>
      <c r="C8" s="49"/>
      <c r="D8" s="49" t="s">
        <v>16</v>
      </c>
      <c r="E8" s="50">
        <v>9</v>
      </c>
      <c r="F8" s="36">
        <v>0</v>
      </c>
      <c r="G8" s="51">
        <f t="shared" si="2"/>
        <v>0</v>
      </c>
      <c r="J8" s="51"/>
      <c r="K8" s="51"/>
      <c r="M8" s="36"/>
    </row>
    <row r="9" spans="1:13" ht="99" x14ac:dyDescent="0.3">
      <c r="A9" s="45">
        <f>+A8+1</f>
        <v>7</v>
      </c>
      <c r="B9" s="47" t="s">
        <v>41</v>
      </c>
      <c r="C9" s="49"/>
      <c r="D9" s="49" t="s">
        <v>16</v>
      </c>
      <c r="E9" s="50">
        <v>9</v>
      </c>
      <c r="F9" s="36">
        <v>0</v>
      </c>
      <c r="G9" s="51">
        <f t="shared" si="2"/>
        <v>0</v>
      </c>
      <c r="J9" s="51"/>
      <c r="K9" s="51"/>
      <c r="M9" s="36"/>
    </row>
    <row r="10" spans="1:13" ht="148.5" x14ac:dyDescent="0.3">
      <c r="A10" s="46">
        <f t="shared" ref="A10:A13" si="3">+A9+1</f>
        <v>8</v>
      </c>
      <c r="B10" s="47" t="s">
        <v>69</v>
      </c>
      <c r="C10" s="48"/>
      <c r="D10" s="48" t="s">
        <v>18</v>
      </c>
      <c r="E10" s="48">
        <v>1</v>
      </c>
      <c r="F10" s="36">
        <v>0</v>
      </c>
      <c r="G10" s="51">
        <f t="shared" si="2"/>
        <v>0</v>
      </c>
      <c r="H10" s="48"/>
      <c r="I10" s="48"/>
      <c r="J10" s="51"/>
      <c r="K10" s="51"/>
      <c r="M10" s="36"/>
    </row>
    <row r="11" spans="1:13" ht="66" x14ac:dyDescent="0.3">
      <c r="A11" s="46">
        <f t="shared" si="3"/>
        <v>9</v>
      </c>
      <c r="B11" s="42" t="s">
        <v>70</v>
      </c>
      <c r="C11" s="49" t="s">
        <v>6</v>
      </c>
      <c r="D11" s="49" t="s">
        <v>1</v>
      </c>
      <c r="E11" s="50">
        <v>35</v>
      </c>
      <c r="F11" s="36">
        <v>0</v>
      </c>
      <c r="G11" s="51">
        <f t="shared" si="2"/>
        <v>0</v>
      </c>
      <c r="H11" s="48"/>
      <c r="I11" s="48"/>
      <c r="J11" s="51"/>
      <c r="K11" s="51"/>
      <c r="M11" s="36"/>
    </row>
    <row r="12" spans="1:13" x14ac:dyDescent="0.3">
      <c r="A12" s="46">
        <f t="shared" si="3"/>
        <v>10</v>
      </c>
      <c r="B12" s="42"/>
      <c r="C12" s="49" t="s">
        <v>4</v>
      </c>
      <c r="D12" s="32" t="s">
        <v>1</v>
      </c>
      <c r="E12" s="33">
        <v>110</v>
      </c>
      <c r="F12" s="36">
        <v>0</v>
      </c>
      <c r="G12" s="51">
        <f t="shared" si="2"/>
        <v>0</v>
      </c>
      <c r="J12" s="34"/>
      <c r="K12" s="34"/>
      <c r="M12" s="36"/>
    </row>
    <row r="13" spans="1:13" ht="66" x14ac:dyDescent="0.3">
      <c r="A13" s="46">
        <f t="shared" si="3"/>
        <v>11</v>
      </c>
      <c r="B13" s="47" t="s">
        <v>65</v>
      </c>
      <c r="C13" s="49"/>
      <c r="D13" s="49" t="s">
        <v>18</v>
      </c>
      <c r="E13" s="50">
        <v>1</v>
      </c>
      <c r="F13" s="128">
        <v>0</v>
      </c>
      <c r="G13" s="51">
        <f t="shared" si="2"/>
        <v>0</v>
      </c>
      <c r="H13" s="48"/>
      <c r="I13" s="48"/>
      <c r="J13" s="51"/>
      <c r="K13" s="51"/>
    </row>
    <row r="14" spans="1:13" x14ac:dyDescent="0.3">
      <c r="B14" s="35"/>
      <c r="C14" s="31"/>
      <c r="D14" s="41"/>
      <c r="E14" s="43"/>
      <c r="F14" s="128"/>
      <c r="G14" s="51"/>
      <c r="J14" s="36"/>
      <c r="K14" s="34"/>
      <c r="M14" s="36"/>
    </row>
    <row r="15" spans="1:13" ht="49.5" x14ac:dyDescent="0.3">
      <c r="A15" s="29">
        <f>+A13+1</f>
        <v>12</v>
      </c>
      <c r="B15" s="35" t="s">
        <v>25</v>
      </c>
      <c r="C15" s="31"/>
      <c r="D15" s="41" t="s">
        <v>26</v>
      </c>
      <c r="E15" s="43">
        <v>1</v>
      </c>
      <c r="F15" s="128">
        <v>0</v>
      </c>
      <c r="G15" s="51">
        <f t="shared" si="2"/>
        <v>0</v>
      </c>
      <c r="J15" s="36"/>
      <c r="K15" s="34"/>
      <c r="M15" s="34"/>
    </row>
    <row r="16" spans="1:13" x14ac:dyDescent="0.3">
      <c r="F16" s="128"/>
      <c r="G16" s="51"/>
    </row>
    <row r="17" spans="1:13" x14ac:dyDescent="0.3">
      <c r="B17" s="30" t="s">
        <v>34</v>
      </c>
      <c r="F17" s="128"/>
      <c r="G17" s="51"/>
      <c r="J17" s="34"/>
      <c r="K17" s="34"/>
    </row>
    <row r="18" spans="1:13" ht="99" x14ac:dyDescent="0.3">
      <c r="A18" s="46">
        <f t="shared" ref="A18:A28" si="4">+A17+1</f>
        <v>1</v>
      </c>
      <c r="B18" s="47" t="s">
        <v>81</v>
      </c>
      <c r="D18" s="32" t="s">
        <v>18</v>
      </c>
      <c r="E18" s="33">
        <v>1</v>
      </c>
      <c r="F18" s="128">
        <v>0</v>
      </c>
      <c r="G18" s="51">
        <f t="shared" si="2"/>
        <v>0</v>
      </c>
      <c r="J18" s="36"/>
      <c r="K18" s="51"/>
      <c r="L18" s="48"/>
      <c r="M18" s="44"/>
    </row>
    <row r="19" spans="1:13" s="48" customFormat="1" ht="33" x14ac:dyDescent="0.3">
      <c r="A19" s="46">
        <f t="shared" si="4"/>
        <v>2</v>
      </c>
      <c r="B19" s="47" t="s">
        <v>29</v>
      </c>
      <c r="C19" s="49"/>
      <c r="D19" s="49" t="s">
        <v>18</v>
      </c>
      <c r="E19" s="50">
        <v>1</v>
      </c>
      <c r="F19" s="128">
        <v>0</v>
      </c>
      <c r="G19" s="51">
        <f t="shared" si="2"/>
        <v>0</v>
      </c>
      <c r="J19" s="36"/>
      <c r="K19" s="51"/>
      <c r="M19" s="44"/>
    </row>
    <row r="20" spans="1:13" s="48" customFormat="1" ht="66" x14ac:dyDescent="0.3">
      <c r="A20" s="46">
        <f t="shared" si="4"/>
        <v>3</v>
      </c>
      <c r="B20" s="47" t="s">
        <v>82</v>
      </c>
      <c r="C20" s="49"/>
      <c r="D20" s="49" t="s">
        <v>50</v>
      </c>
      <c r="E20" s="50">
        <v>16</v>
      </c>
      <c r="F20" s="128">
        <v>0</v>
      </c>
      <c r="G20" s="51">
        <f t="shared" si="2"/>
        <v>0</v>
      </c>
      <c r="H20" s="31"/>
      <c r="I20" s="31"/>
      <c r="J20" s="51"/>
      <c r="K20" s="51"/>
      <c r="M20" s="36"/>
    </row>
    <row r="21" spans="1:13" s="48" customFormat="1" ht="49.5" x14ac:dyDescent="0.3">
      <c r="A21" s="46">
        <f t="shared" si="4"/>
        <v>4</v>
      </c>
      <c r="B21" s="47" t="s">
        <v>51</v>
      </c>
      <c r="C21" s="49"/>
      <c r="D21" s="49" t="s">
        <v>50</v>
      </c>
      <c r="E21" s="50">
        <v>6</v>
      </c>
      <c r="F21" s="128">
        <v>0</v>
      </c>
      <c r="G21" s="51">
        <f t="shared" si="2"/>
        <v>0</v>
      </c>
      <c r="H21" s="31"/>
      <c r="I21" s="31"/>
      <c r="J21" s="51"/>
      <c r="K21" s="51"/>
      <c r="M21" s="36"/>
    </row>
    <row r="22" spans="1:13" s="48" customFormat="1" ht="49.5" x14ac:dyDescent="0.3">
      <c r="A22" s="46">
        <f t="shared" si="4"/>
        <v>5</v>
      </c>
      <c r="B22" s="47" t="s">
        <v>83</v>
      </c>
      <c r="C22" s="49"/>
      <c r="D22" s="49" t="s">
        <v>50</v>
      </c>
      <c r="E22" s="50">
        <v>2</v>
      </c>
      <c r="F22" s="128">
        <v>0</v>
      </c>
      <c r="G22" s="51">
        <f t="shared" si="2"/>
        <v>0</v>
      </c>
      <c r="H22" s="31"/>
      <c r="I22" s="31"/>
      <c r="J22" s="51"/>
      <c r="K22" s="51"/>
      <c r="M22" s="36"/>
    </row>
    <row r="23" spans="1:13" s="48" customFormat="1" ht="49.5" x14ac:dyDescent="0.3">
      <c r="A23" s="46">
        <f t="shared" si="4"/>
        <v>6</v>
      </c>
      <c r="B23" s="47" t="s">
        <v>84</v>
      </c>
      <c r="C23" s="49"/>
      <c r="D23" s="49" t="s">
        <v>50</v>
      </c>
      <c r="E23" s="50">
        <v>24</v>
      </c>
      <c r="F23" s="128">
        <v>0</v>
      </c>
      <c r="G23" s="51">
        <f t="shared" si="2"/>
        <v>0</v>
      </c>
      <c r="H23" s="31"/>
      <c r="I23" s="31"/>
      <c r="J23" s="51"/>
      <c r="K23" s="51"/>
      <c r="M23" s="36"/>
    </row>
    <row r="24" spans="1:13" s="48" customFormat="1" ht="82.5" x14ac:dyDescent="0.3">
      <c r="A24" s="46">
        <f t="shared" si="4"/>
        <v>7</v>
      </c>
      <c r="B24" s="47" t="s">
        <v>85</v>
      </c>
      <c r="C24" s="49"/>
      <c r="D24" s="49" t="s">
        <v>50</v>
      </c>
      <c r="E24" s="50">
        <v>6</v>
      </c>
      <c r="F24" s="128">
        <v>0</v>
      </c>
      <c r="G24" s="51">
        <f t="shared" si="2"/>
        <v>0</v>
      </c>
      <c r="H24" s="31"/>
      <c r="I24" s="31"/>
      <c r="J24" s="51"/>
      <c r="K24" s="51"/>
      <c r="M24" s="36"/>
    </row>
    <row r="25" spans="1:13" s="48" customFormat="1" ht="33" x14ac:dyDescent="0.3">
      <c r="A25" s="46">
        <f t="shared" si="4"/>
        <v>8</v>
      </c>
      <c r="B25" s="47" t="s">
        <v>55</v>
      </c>
      <c r="C25" s="49"/>
      <c r="D25" s="49" t="s">
        <v>50</v>
      </c>
      <c r="E25" s="50">
        <v>6</v>
      </c>
      <c r="F25" s="128">
        <v>0</v>
      </c>
      <c r="G25" s="51">
        <f t="shared" si="2"/>
        <v>0</v>
      </c>
      <c r="H25" s="31"/>
      <c r="I25" s="31"/>
      <c r="J25" s="51"/>
      <c r="K25" s="51"/>
      <c r="M25" s="36"/>
    </row>
    <row r="26" spans="1:13" s="48" customFormat="1" ht="49.5" x14ac:dyDescent="0.3">
      <c r="A26" s="46">
        <f t="shared" si="4"/>
        <v>9</v>
      </c>
      <c r="B26" s="47" t="s">
        <v>30</v>
      </c>
      <c r="C26" s="49"/>
      <c r="D26" s="49" t="s">
        <v>18</v>
      </c>
      <c r="E26" s="50">
        <v>1</v>
      </c>
      <c r="F26" s="128">
        <v>0</v>
      </c>
      <c r="G26" s="51">
        <f t="shared" si="2"/>
        <v>0</v>
      </c>
      <c r="J26" s="51"/>
      <c r="K26" s="51"/>
      <c r="M26" s="36"/>
    </row>
    <row r="27" spans="1:13" ht="49.5" x14ac:dyDescent="0.3">
      <c r="A27" s="46">
        <f t="shared" si="4"/>
        <v>10</v>
      </c>
      <c r="B27" s="47" t="s">
        <v>86</v>
      </c>
      <c r="C27" s="49"/>
      <c r="D27" s="49" t="s">
        <v>18</v>
      </c>
      <c r="E27" s="50">
        <v>1</v>
      </c>
      <c r="F27" s="128">
        <v>0</v>
      </c>
      <c r="G27" s="51">
        <f t="shared" si="2"/>
        <v>0</v>
      </c>
      <c r="H27" s="48"/>
      <c r="I27" s="48"/>
      <c r="J27" s="51"/>
      <c r="K27" s="51"/>
      <c r="M27" s="36"/>
    </row>
    <row r="28" spans="1:13" ht="33" x14ac:dyDescent="0.3">
      <c r="A28" s="46">
        <f t="shared" si="4"/>
        <v>11</v>
      </c>
      <c r="B28" s="47" t="s">
        <v>58</v>
      </c>
      <c r="C28" s="49"/>
      <c r="D28" s="49" t="s">
        <v>18</v>
      </c>
      <c r="E28" s="50">
        <v>1</v>
      </c>
      <c r="F28" s="128">
        <v>0</v>
      </c>
      <c r="G28" s="51">
        <f t="shared" si="2"/>
        <v>0</v>
      </c>
      <c r="J28" s="51"/>
      <c r="K28" s="51"/>
    </row>
    <row r="29" spans="1:13" ht="33" x14ac:dyDescent="0.3">
      <c r="A29" s="45">
        <f>+A28+1</f>
        <v>12</v>
      </c>
      <c r="B29" s="47" t="s">
        <v>87</v>
      </c>
      <c r="C29" s="49"/>
      <c r="D29" s="49" t="s">
        <v>18</v>
      </c>
      <c r="E29" s="50">
        <v>1</v>
      </c>
      <c r="F29" s="128">
        <v>0</v>
      </c>
      <c r="G29" s="128">
        <f>E29*F29</f>
        <v>0</v>
      </c>
      <c r="J29" s="51"/>
      <c r="K29" s="51"/>
    </row>
    <row r="30" spans="1:13" x14ac:dyDescent="0.3">
      <c r="B30" s="30"/>
      <c r="J30" s="34"/>
      <c r="K30" s="34"/>
    </row>
    <row r="31" spans="1:13" x14ac:dyDescent="0.3">
      <c r="B31" s="64" t="s">
        <v>384</v>
      </c>
      <c r="G31" s="63">
        <f>SUM(G3:G30)</f>
        <v>0</v>
      </c>
      <c r="J31" s="34"/>
      <c r="K31" s="34"/>
    </row>
    <row r="32" spans="1:13" x14ac:dyDescent="0.3">
      <c r="A32" s="31"/>
      <c r="B32" s="30"/>
      <c r="J32" s="34"/>
      <c r="K32" s="34"/>
    </row>
    <row r="33" spans="1:11" x14ac:dyDescent="0.3">
      <c r="A33" s="31"/>
      <c r="B33" s="30"/>
      <c r="J33" s="34"/>
      <c r="K33" s="34"/>
    </row>
    <row r="34" spans="1:11" x14ac:dyDescent="0.3">
      <c r="A34" s="31"/>
      <c r="B34" s="30"/>
      <c r="D34" s="31"/>
      <c r="F34" s="34"/>
    </row>
    <row r="35" spans="1:11" x14ac:dyDescent="0.3">
      <c r="A35" s="31"/>
      <c r="B35" s="30"/>
      <c r="D35" s="31"/>
      <c r="F35" s="34"/>
    </row>
  </sheetData>
  <pageMargins left="0.97916666666666663" right="0.14583333333333334" top="1.2291666666666667" bottom="1.0729166666666667"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6"/>
  <sheetViews>
    <sheetView view="pageBreakPreview" topLeftCell="A282" zoomScaleNormal="90" zoomScaleSheetLayoutView="100" workbookViewId="0">
      <selection activeCell="G294" sqref="G294"/>
    </sheetView>
  </sheetViews>
  <sheetFormatPr defaultRowHeight="16.5" x14ac:dyDescent="0.3"/>
  <cols>
    <col min="1" max="1" width="5" style="48" customWidth="1"/>
    <col min="2" max="2" width="52" style="48" customWidth="1"/>
    <col min="3" max="3" width="5.5703125" style="48" bestFit="1" customWidth="1"/>
    <col min="4" max="4" width="4.42578125" style="48" bestFit="1" customWidth="1"/>
    <col min="5" max="5" width="4.140625" style="48" bestFit="1" customWidth="1"/>
    <col min="6" max="6" width="9.28515625" style="48" bestFit="1" customWidth="1"/>
    <col min="7" max="7" width="10.28515625" style="48" bestFit="1" customWidth="1"/>
    <col min="8" max="8" width="9.140625" style="48"/>
    <col min="9" max="10" width="10.28515625" style="48" bestFit="1" customWidth="1"/>
    <col min="11" max="11" width="11.140625" style="48" customWidth="1"/>
    <col min="12" max="12" width="10.5703125" style="48" customWidth="1"/>
    <col min="13" max="16384" width="9.140625" style="48"/>
  </cols>
  <sheetData>
    <row r="1" spans="1:12" ht="99" x14ac:dyDescent="0.3">
      <c r="A1" s="46"/>
      <c r="B1" s="47" t="s">
        <v>386</v>
      </c>
      <c r="C1" s="47"/>
      <c r="D1" s="47"/>
      <c r="E1" s="47"/>
      <c r="F1" s="47"/>
      <c r="G1" s="47"/>
    </row>
    <row r="2" spans="1:12" x14ac:dyDescent="0.3">
      <c r="A2" s="46"/>
      <c r="B2" s="47" t="s">
        <v>9</v>
      </c>
      <c r="C2" s="49" t="s">
        <v>10</v>
      </c>
      <c r="D2" s="49" t="s">
        <v>11</v>
      </c>
      <c r="E2" s="50" t="s">
        <v>12</v>
      </c>
      <c r="F2" s="51" t="s">
        <v>13</v>
      </c>
      <c r="G2" s="51" t="s">
        <v>14</v>
      </c>
    </row>
    <row r="3" spans="1:12" x14ac:dyDescent="0.3">
      <c r="A3" s="46">
        <f t="shared" ref="A3" si="0">+A2+1</f>
        <v>1</v>
      </c>
      <c r="B3" s="65" t="s">
        <v>111</v>
      </c>
      <c r="I3" s="51"/>
      <c r="J3" s="51"/>
      <c r="L3" s="52"/>
    </row>
    <row r="4" spans="1:12" x14ac:dyDescent="0.3">
      <c r="A4" s="66" t="s">
        <v>112</v>
      </c>
      <c r="B4" s="67" t="s">
        <v>113</v>
      </c>
      <c r="C4" s="68"/>
      <c r="D4" s="69"/>
      <c r="I4" s="51"/>
      <c r="J4" s="51"/>
      <c r="L4" s="52"/>
    </row>
    <row r="5" spans="1:12" ht="409.5" x14ac:dyDescent="0.3">
      <c r="A5" s="66"/>
      <c r="B5" s="70" t="s">
        <v>114</v>
      </c>
      <c r="C5" s="68"/>
      <c r="D5" s="69"/>
      <c r="I5" s="51"/>
      <c r="J5" s="51"/>
      <c r="L5" s="52"/>
    </row>
    <row r="6" spans="1:12" ht="49.5" x14ac:dyDescent="0.3">
      <c r="A6" s="46"/>
      <c r="B6" s="70" t="s">
        <v>115</v>
      </c>
      <c r="I6" s="51"/>
      <c r="J6" s="51"/>
      <c r="L6" s="52"/>
    </row>
    <row r="7" spans="1:12" x14ac:dyDescent="0.3">
      <c r="A7" s="66"/>
      <c r="B7" s="71" t="s">
        <v>116</v>
      </c>
      <c r="C7" s="68"/>
      <c r="D7" s="69"/>
      <c r="I7" s="51"/>
      <c r="J7" s="51"/>
      <c r="L7" s="52"/>
    </row>
    <row r="8" spans="1:12" x14ac:dyDescent="0.3">
      <c r="A8" s="72"/>
      <c r="B8" s="71" t="s">
        <v>117</v>
      </c>
      <c r="C8" s="73"/>
      <c r="D8" s="74"/>
      <c r="I8" s="51"/>
      <c r="J8" s="51"/>
      <c r="L8" s="52"/>
    </row>
    <row r="9" spans="1:12" x14ac:dyDescent="0.3">
      <c r="A9" s="72"/>
      <c r="B9" s="71" t="s">
        <v>118</v>
      </c>
      <c r="C9" s="73"/>
      <c r="D9" s="74"/>
      <c r="I9" s="51"/>
      <c r="J9" s="51"/>
      <c r="L9" s="52"/>
    </row>
    <row r="10" spans="1:12" x14ac:dyDescent="0.3">
      <c r="A10" s="72"/>
      <c r="B10" s="71" t="s">
        <v>119</v>
      </c>
      <c r="C10" s="73"/>
      <c r="D10" s="74"/>
      <c r="I10" s="51"/>
      <c r="J10" s="51"/>
      <c r="L10" s="52"/>
    </row>
    <row r="11" spans="1:12" x14ac:dyDescent="0.3">
      <c r="A11" s="72"/>
      <c r="B11" s="71"/>
      <c r="C11" s="73"/>
      <c r="D11" s="74"/>
      <c r="I11" s="51"/>
      <c r="J11" s="51"/>
      <c r="L11" s="52"/>
    </row>
    <row r="12" spans="1:12" x14ac:dyDescent="0.3">
      <c r="A12" s="72"/>
      <c r="B12" s="71" t="s">
        <v>120</v>
      </c>
      <c r="C12" s="73"/>
      <c r="D12" s="74"/>
      <c r="I12" s="51"/>
      <c r="J12" s="51"/>
      <c r="L12" s="52"/>
    </row>
    <row r="13" spans="1:12" ht="18" x14ac:dyDescent="0.3">
      <c r="A13" s="72"/>
      <c r="B13" s="71" t="s">
        <v>339</v>
      </c>
      <c r="C13" s="73"/>
      <c r="D13" s="74"/>
      <c r="I13" s="51"/>
      <c r="J13" s="51"/>
      <c r="L13" s="52"/>
    </row>
    <row r="14" spans="1:12" ht="18" x14ac:dyDescent="0.3">
      <c r="A14" s="72"/>
      <c r="B14" s="71" t="s">
        <v>340</v>
      </c>
      <c r="C14" s="73"/>
      <c r="D14" s="74"/>
      <c r="I14" s="51"/>
      <c r="J14" s="51"/>
      <c r="L14" s="52"/>
    </row>
    <row r="15" spans="1:12" ht="18" x14ac:dyDescent="0.3">
      <c r="A15" s="72"/>
      <c r="B15" s="71" t="s">
        <v>341</v>
      </c>
      <c r="C15" s="75"/>
      <c r="D15" s="76"/>
      <c r="I15" s="51"/>
      <c r="J15" s="51"/>
      <c r="L15" s="52"/>
    </row>
    <row r="16" spans="1:12" x14ac:dyDescent="0.3">
      <c r="A16" s="72"/>
      <c r="B16" s="71"/>
      <c r="C16" s="75"/>
      <c r="D16" s="76"/>
      <c r="I16" s="51"/>
      <c r="J16" s="51"/>
      <c r="L16" s="52"/>
    </row>
    <row r="17" spans="1:12" x14ac:dyDescent="0.3">
      <c r="A17" s="72"/>
      <c r="B17" s="71" t="s">
        <v>121</v>
      </c>
      <c r="C17" s="75"/>
      <c r="D17" s="76"/>
      <c r="I17" s="51"/>
      <c r="J17" s="51"/>
      <c r="L17" s="52"/>
    </row>
    <row r="18" spans="1:12" x14ac:dyDescent="0.3">
      <c r="A18" s="72"/>
      <c r="B18" s="71" t="s">
        <v>122</v>
      </c>
      <c r="C18" s="73"/>
      <c r="D18" s="74"/>
      <c r="I18" s="51"/>
      <c r="J18" s="51"/>
      <c r="L18" s="52"/>
    </row>
    <row r="19" spans="1:12" x14ac:dyDescent="0.3">
      <c r="A19" s="72"/>
      <c r="B19" s="71" t="s">
        <v>123</v>
      </c>
      <c r="C19" s="73"/>
      <c r="D19" s="74"/>
      <c r="I19" s="51"/>
      <c r="J19" s="51"/>
      <c r="L19" s="52"/>
    </row>
    <row r="20" spans="1:12" x14ac:dyDescent="0.3">
      <c r="A20" s="77"/>
      <c r="B20" s="71" t="s">
        <v>124</v>
      </c>
      <c r="C20" s="77"/>
      <c r="D20" s="77"/>
      <c r="I20" s="51"/>
      <c r="J20" s="51"/>
      <c r="L20" s="52"/>
    </row>
    <row r="21" spans="1:12" x14ac:dyDescent="0.3">
      <c r="A21" s="72"/>
      <c r="B21" s="71"/>
      <c r="C21" s="77"/>
      <c r="D21" s="77"/>
      <c r="I21" s="51"/>
      <c r="J21" s="51"/>
      <c r="L21" s="52"/>
    </row>
    <row r="22" spans="1:12" ht="33" x14ac:dyDescent="0.3">
      <c r="A22" s="72"/>
      <c r="B22" s="71" t="s">
        <v>327</v>
      </c>
      <c r="C22" s="73"/>
      <c r="D22" s="69" t="s">
        <v>125</v>
      </c>
      <c r="E22" s="78">
        <v>1</v>
      </c>
      <c r="F22" s="128">
        <v>0</v>
      </c>
      <c r="G22" s="128">
        <f>E22*F22</f>
        <v>0</v>
      </c>
      <c r="I22" s="51"/>
      <c r="J22" s="51"/>
      <c r="L22" s="52"/>
    </row>
    <row r="23" spans="1:12" x14ac:dyDescent="0.3">
      <c r="A23" s="72"/>
      <c r="B23" s="61"/>
      <c r="L23" s="52"/>
    </row>
    <row r="24" spans="1:12" x14ac:dyDescent="0.3">
      <c r="A24" s="66" t="s">
        <v>126</v>
      </c>
      <c r="B24" s="65" t="s">
        <v>127</v>
      </c>
      <c r="D24" s="74"/>
      <c r="E24" s="73"/>
      <c r="I24" s="51"/>
      <c r="J24" s="51"/>
      <c r="L24" s="52"/>
    </row>
    <row r="25" spans="1:12" ht="66" x14ac:dyDescent="0.3">
      <c r="A25" s="79"/>
      <c r="B25" s="71" t="s">
        <v>128</v>
      </c>
      <c r="D25" s="80"/>
      <c r="E25" s="81"/>
      <c r="I25" s="51"/>
      <c r="J25" s="51"/>
      <c r="L25" s="52"/>
    </row>
    <row r="26" spans="1:12" ht="33" x14ac:dyDescent="0.3">
      <c r="A26" s="72"/>
      <c r="B26" s="71" t="s">
        <v>129</v>
      </c>
      <c r="D26" s="69"/>
      <c r="E26" s="73"/>
      <c r="I26" s="51"/>
      <c r="J26" s="51"/>
      <c r="L26" s="52"/>
    </row>
    <row r="27" spans="1:12" ht="33" x14ac:dyDescent="0.3">
      <c r="A27" s="72"/>
      <c r="B27" s="71" t="s">
        <v>130</v>
      </c>
      <c r="D27" s="82"/>
      <c r="E27" s="82"/>
      <c r="G27" s="128"/>
      <c r="I27" s="51"/>
      <c r="J27" s="51"/>
      <c r="L27" s="52"/>
    </row>
    <row r="28" spans="1:12" ht="33" x14ac:dyDescent="0.3">
      <c r="A28" s="72"/>
      <c r="B28" s="71" t="s">
        <v>131</v>
      </c>
      <c r="D28" s="69" t="s">
        <v>125</v>
      </c>
      <c r="E28" s="73">
        <v>1</v>
      </c>
      <c r="F28" s="128">
        <v>0</v>
      </c>
      <c r="G28" s="128">
        <f t="shared" ref="G27:G35" si="1">E28*F28</f>
        <v>0</v>
      </c>
      <c r="I28" s="51"/>
      <c r="J28" s="51"/>
      <c r="L28" s="52"/>
    </row>
    <row r="29" spans="1:12" x14ac:dyDescent="0.3">
      <c r="A29" s="72"/>
      <c r="B29" s="77"/>
      <c r="D29" s="77"/>
      <c r="E29" s="77"/>
      <c r="F29" s="128"/>
      <c r="G29" s="128"/>
      <c r="I29" s="51"/>
      <c r="J29" s="51"/>
      <c r="L29" s="52"/>
    </row>
    <row r="30" spans="1:12" x14ac:dyDescent="0.3">
      <c r="A30" s="66" t="s">
        <v>132</v>
      </c>
      <c r="B30" s="67" t="s">
        <v>134</v>
      </c>
      <c r="D30" s="83"/>
      <c r="E30" s="68"/>
      <c r="F30" s="128"/>
      <c r="G30" s="128"/>
      <c r="I30" s="51"/>
      <c r="J30" s="51"/>
      <c r="L30" s="52"/>
    </row>
    <row r="31" spans="1:12" x14ac:dyDescent="0.3">
      <c r="A31" s="66"/>
      <c r="B31" s="71" t="s">
        <v>135</v>
      </c>
      <c r="D31" s="83"/>
      <c r="E31" s="68"/>
      <c r="F31" s="128"/>
      <c r="G31" s="128"/>
      <c r="I31" s="51"/>
      <c r="J31" s="51"/>
      <c r="L31" s="52"/>
    </row>
    <row r="32" spans="1:12" x14ac:dyDescent="0.3">
      <c r="A32" s="66"/>
      <c r="B32" s="71" t="s">
        <v>136</v>
      </c>
      <c r="D32" s="77"/>
      <c r="E32" s="77"/>
      <c r="F32" s="128"/>
      <c r="G32" s="128"/>
      <c r="I32" s="51"/>
      <c r="J32" s="51"/>
      <c r="L32" s="52"/>
    </row>
    <row r="33" spans="1:12" x14ac:dyDescent="0.3">
      <c r="A33" s="66"/>
      <c r="B33" s="71" t="s">
        <v>137</v>
      </c>
      <c r="D33" s="77"/>
      <c r="E33" s="77"/>
      <c r="F33" s="128"/>
      <c r="G33" s="128"/>
      <c r="I33" s="51"/>
      <c r="J33" s="51"/>
      <c r="L33" s="52"/>
    </row>
    <row r="34" spans="1:12" x14ac:dyDescent="0.3">
      <c r="A34" s="66"/>
      <c r="B34" s="71" t="s">
        <v>138</v>
      </c>
      <c r="D34" s="77"/>
      <c r="E34" s="77"/>
      <c r="F34" s="128"/>
      <c r="G34" s="128"/>
      <c r="I34" s="51"/>
      <c r="J34" s="51"/>
      <c r="L34" s="52"/>
    </row>
    <row r="35" spans="1:12" x14ac:dyDescent="0.3">
      <c r="A35" s="66"/>
      <c r="B35" s="71" t="s">
        <v>139</v>
      </c>
      <c r="D35" s="77"/>
      <c r="E35" s="77"/>
      <c r="F35" s="128"/>
      <c r="G35" s="128"/>
      <c r="I35" s="51"/>
      <c r="J35" s="51"/>
      <c r="L35" s="52"/>
    </row>
    <row r="36" spans="1:12" ht="33" x14ac:dyDescent="0.3">
      <c r="A36" s="66"/>
      <c r="B36" s="71" t="s">
        <v>140</v>
      </c>
      <c r="D36" s="69" t="s">
        <v>125</v>
      </c>
      <c r="E36" s="73">
        <v>1</v>
      </c>
      <c r="F36" s="128">
        <v>0</v>
      </c>
      <c r="G36" s="128">
        <f t="shared" ref="G36:G43" si="2">E36*F36</f>
        <v>0</v>
      </c>
      <c r="I36" s="51"/>
      <c r="J36" s="51"/>
      <c r="L36" s="52"/>
    </row>
    <row r="37" spans="1:12" x14ac:dyDescent="0.3">
      <c r="A37" s="66"/>
      <c r="B37" s="71" t="s">
        <v>254</v>
      </c>
      <c r="D37" s="69" t="s">
        <v>166</v>
      </c>
      <c r="E37" s="73">
        <v>1</v>
      </c>
      <c r="F37" s="128">
        <v>0</v>
      </c>
      <c r="G37" s="128">
        <f t="shared" si="2"/>
        <v>0</v>
      </c>
      <c r="I37" s="51"/>
      <c r="J37" s="51"/>
      <c r="L37" s="52"/>
    </row>
    <row r="38" spans="1:12" x14ac:dyDescent="0.3">
      <c r="A38" s="66"/>
      <c r="B38" s="84"/>
      <c r="D38" s="77"/>
      <c r="E38" s="77"/>
      <c r="G38" s="128"/>
      <c r="I38" s="51"/>
      <c r="J38" s="51"/>
      <c r="L38" s="52"/>
    </row>
    <row r="39" spans="1:12" ht="33" x14ac:dyDescent="0.3">
      <c r="A39" s="66" t="s">
        <v>380</v>
      </c>
      <c r="B39" s="67" t="s">
        <v>141</v>
      </c>
      <c r="D39" s="77"/>
      <c r="E39" s="77"/>
      <c r="G39" s="128"/>
      <c r="I39" s="51"/>
      <c r="J39" s="51"/>
      <c r="L39" s="52"/>
    </row>
    <row r="40" spans="1:12" x14ac:dyDescent="0.3">
      <c r="A40" s="66"/>
      <c r="B40" s="71" t="s">
        <v>135</v>
      </c>
      <c r="D40" s="77"/>
      <c r="E40" s="77"/>
      <c r="G40" s="128"/>
      <c r="I40" s="51"/>
      <c r="J40" s="51"/>
      <c r="L40" s="52"/>
    </row>
    <row r="41" spans="1:12" x14ac:dyDescent="0.3">
      <c r="A41" s="66"/>
      <c r="B41" s="71" t="s">
        <v>136</v>
      </c>
      <c r="D41" s="77"/>
      <c r="E41" s="77"/>
      <c r="G41" s="128"/>
      <c r="I41" s="51"/>
      <c r="J41" s="51"/>
      <c r="L41" s="52"/>
    </row>
    <row r="42" spans="1:12" x14ac:dyDescent="0.3">
      <c r="A42" s="66"/>
      <c r="B42" s="71" t="s">
        <v>138</v>
      </c>
      <c r="D42" s="77"/>
      <c r="E42" s="77"/>
      <c r="G42" s="128"/>
      <c r="I42" s="51"/>
      <c r="J42" s="51"/>
      <c r="L42" s="52"/>
    </row>
    <row r="43" spans="1:12" x14ac:dyDescent="0.3">
      <c r="A43" s="66"/>
      <c r="B43" s="71" t="s">
        <v>142</v>
      </c>
      <c r="D43" s="77"/>
      <c r="E43" s="77"/>
      <c r="G43" s="128"/>
      <c r="I43" s="51"/>
      <c r="J43" s="51"/>
      <c r="L43" s="52"/>
    </row>
    <row r="44" spans="1:12" ht="49.5" x14ac:dyDescent="0.3">
      <c r="A44" s="77"/>
      <c r="B44" s="71" t="s">
        <v>328</v>
      </c>
      <c r="D44" s="69" t="s">
        <v>125</v>
      </c>
      <c r="E44" s="73">
        <v>1</v>
      </c>
      <c r="F44" s="128">
        <v>0</v>
      </c>
      <c r="G44" s="128">
        <f t="shared" ref="G44:G62" si="3">E44*F44</f>
        <v>0</v>
      </c>
      <c r="I44" s="51"/>
      <c r="J44" s="51"/>
      <c r="L44" s="52"/>
    </row>
    <row r="45" spans="1:12" x14ac:dyDescent="0.3">
      <c r="A45" s="77"/>
      <c r="B45" s="84"/>
      <c r="D45" s="77"/>
      <c r="E45" s="77"/>
      <c r="F45" s="128"/>
      <c r="G45" s="128"/>
      <c r="I45" s="51"/>
      <c r="J45" s="51"/>
      <c r="L45" s="52"/>
    </row>
    <row r="46" spans="1:12" x14ac:dyDescent="0.3">
      <c r="A46" s="66" t="s">
        <v>37</v>
      </c>
      <c r="B46" s="65" t="s">
        <v>143</v>
      </c>
      <c r="D46" s="85"/>
      <c r="E46" s="86"/>
      <c r="F46" s="128"/>
      <c r="G46" s="128"/>
      <c r="I46" s="51"/>
      <c r="J46" s="51"/>
      <c r="L46" s="52"/>
    </row>
    <row r="47" spans="1:12" x14ac:dyDescent="0.3">
      <c r="A47" s="87" t="s">
        <v>144</v>
      </c>
      <c r="B47" s="65" t="s">
        <v>145</v>
      </c>
      <c r="C47" s="68"/>
      <c r="D47" s="83"/>
      <c r="E47" s="86"/>
      <c r="F47" s="128"/>
      <c r="G47" s="128"/>
      <c r="I47" s="51"/>
      <c r="J47" s="51"/>
      <c r="L47" s="52"/>
    </row>
    <row r="48" spans="1:12" ht="66" x14ac:dyDescent="0.3">
      <c r="A48" s="88"/>
      <c r="B48" s="61" t="s">
        <v>146</v>
      </c>
      <c r="C48" s="77"/>
      <c r="D48" s="77"/>
      <c r="E48" s="86"/>
      <c r="F48" s="128"/>
      <c r="G48" s="128"/>
      <c r="I48" s="51"/>
      <c r="J48" s="51"/>
      <c r="L48" s="52"/>
    </row>
    <row r="49" spans="1:12" x14ac:dyDescent="0.3">
      <c r="A49" s="88"/>
      <c r="B49" s="77"/>
      <c r="C49" s="77"/>
      <c r="D49" s="77"/>
      <c r="E49" s="86"/>
      <c r="F49" s="128"/>
      <c r="G49" s="128"/>
      <c r="I49" s="51"/>
      <c r="J49" s="51"/>
      <c r="L49" s="52"/>
    </row>
    <row r="50" spans="1:12" ht="33" x14ac:dyDescent="0.3">
      <c r="A50" s="89"/>
      <c r="B50" s="90" t="s">
        <v>147</v>
      </c>
      <c r="C50" s="69"/>
      <c r="D50" s="77"/>
      <c r="E50" s="86"/>
      <c r="F50" s="128"/>
      <c r="G50" s="128"/>
      <c r="I50" s="51"/>
      <c r="J50" s="51"/>
      <c r="L50" s="52"/>
    </row>
    <row r="51" spans="1:12" x14ac:dyDescent="0.3">
      <c r="A51" s="91"/>
      <c r="B51" s="92" t="s">
        <v>148</v>
      </c>
      <c r="C51" s="93"/>
      <c r="D51" s="93"/>
      <c r="E51" s="86"/>
      <c r="F51" s="128"/>
      <c r="G51" s="128"/>
      <c r="I51" s="51"/>
      <c r="J51" s="51"/>
      <c r="L51" s="52"/>
    </row>
    <row r="52" spans="1:12" x14ac:dyDescent="0.3">
      <c r="A52" s="91"/>
      <c r="B52" s="92" t="s">
        <v>149</v>
      </c>
      <c r="C52" s="93"/>
      <c r="D52" s="93"/>
      <c r="E52" s="86"/>
      <c r="F52" s="128"/>
      <c r="G52" s="128"/>
      <c r="I52" s="51"/>
      <c r="J52" s="51"/>
      <c r="L52" s="52"/>
    </row>
    <row r="53" spans="1:12" ht="33" x14ac:dyDescent="0.3">
      <c r="A53" s="91"/>
      <c r="B53" s="92" t="s">
        <v>150</v>
      </c>
      <c r="C53" s="93"/>
      <c r="D53" s="93"/>
      <c r="E53" s="86"/>
      <c r="F53" s="128"/>
      <c r="G53" s="128"/>
      <c r="I53" s="51"/>
      <c r="J53" s="51"/>
      <c r="L53" s="52"/>
    </row>
    <row r="54" spans="1:12" ht="49.5" x14ac:dyDescent="0.3">
      <c r="A54" s="66"/>
      <c r="B54" s="92" t="s">
        <v>151</v>
      </c>
      <c r="C54" s="69"/>
      <c r="D54" s="69"/>
      <c r="E54" s="86"/>
      <c r="F54" s="128"/>
      <c r="G54" s="128"/>
      <c r="I54" s="51"/>
      <c r="J54" s="51"/>
      <c r="L54" s="52"/>
    </row>
    <row r="55" spans="1:12" ht="99" x14ac:dyDescent="0.3">
      <c r="A55" s="79"/>
      <c r="B55" s="92" t="s">
        <v>152</v>
      </c>
      <c r="C55" s="85"/>
      <c r="D55" s="85"/>
      <c r="E55" s="86"/>
      <c r="F55" s="128"/>
      <c r="G55" s="128"/>
      <c r="I55" s="51"/>
      <c r="J55" s="51"/>
      <c r="L55" s="52"/>
    </row>
    <row r="56" spans="1:12" ht="33" x14ac:dyDescent="0.3">
      <c r="A56" s="94"/>
      <c r="B56" s="84" t="s">
        <v>153</v>
      </c>
      <c r="C56" s="69"/>
      <c r="D56" s="69"/>
      <c r="E56" s="86"/>
      <c r="F56" s="128"/>
      <c r="G56" s="128"/>
      <c r="I56" s="51"/>
      <c r="J56" s="51"/>
      <c r="L56" s="52"/>
    </row>
    <row r="57" spans="1:12" ht="33" x14ac:dyDescent="0.3">
      <c r="A57" s="77"/>
      <c r="B57" s="84" t="s">
        <v>154</v>
      </c>
      <c r="C57" s="69"/>
      <c r="D57" s="77"/>
      <c r="E57" s="86"/>
      <c r="F57" s="128"/>
      <c r="G57" s="128"/>
      <c r="I57" s="51"/>
      <c r="J57" s="51"/>
      <c r="L57" s="52"/>
    </row>
    <row r="58" spans="1:12" ht="33" x14ac:dyDescent="0.3">
      <c r="A58" s="94"/>
      <c r="B58" s="84" t="s">
        <v>155</v>
      </c>
      <c r="C58" s="69"/>
      <c r="D58" s="69"/>
      <c r="E58" s="86"/>
      <c r="F58" s="128"/>
      <c r="G58" s="128"/>
      <c r="I58" s="51"/>
      <c r="J58" s="51"/>
      <c r="L58" s="52"/>
    </row>
    <row r="59" spans="1:12" x14ac:dyDescent="0.3">
      <c r="A59" s="77"/>
      <c r="B59" s="84" t="s">
        <v>156</v>
      </c>
      <c r="C59" s="69"/>
      <c r="D59" s="77"/>
      <c r="E59" s="86"/>
      <c r="F59" s="128"/>
      <c r="G59" s="128"/>
      <c r="I59" s="51"/>
      <c r="J59" s="51"/>
      <c r="L59" s="52"/>
    </row>
    <row r="60" spans="1:12" x14ac:dyDescent="0.3">
      <c r="A60" s="77"/>
      <c r="B60" s="84" t="s">
        <v>157</v>
      </c>
      <c r="C60" s="69"/>
      <c r="D60" s="77"/>
      <c r="E60" s="86"/>
      <c r="F60" s="128"/>
      <c r="G60" s="128"/>
      <c r="I60" s="51"/>
      <c r="J60" s="51"/>
      <c r="L60" s="52"/>
    </row>
    <row r="61" spans="1:12" x14ac:dyDescent="0.3">
      <c r="A61" s="77"/>
      <c r="B61" s="84" t="s">
        <v>158</v>
      </c>
      <c r="C61" s="69"/>
      <c r="D61" s="77"/>
      <c r="E61" s="86"/>
      <c r="F61" s="128"/>
      <c r="G61" s="128"/>
      <c r="I61" s="51"/>
      <c r="J61" s="51"/>
      <c r="L61" s="52"/>
    </row>
    <row r="62" spans="1:12" x14ac:dyDescent="0.3">
      <c r="A62" s="72"/>
      <c r="B62" s="76"/>
      <c r="C62" s="69"/>
      <c r="D62" s="77"/>
      <c r="E62" s="86"/>
      <c r="F62" s="128"/>
      <c r="G62" s="128"/>
      <c r="I62" s="51"/>
      <c r="J62" s="51"/>
      <c r="L62" s="52"/>
    </row>
    <row r="63" spans="1:12" ht="33" x14ac:dyDescent="0.3">
      <c r="A63" s="95"/>
      <c r="B63" s="96" t="s">
        <v>329</v>
      </c>
      <c r="D63" s="93" t="s">
        <v>125</v>
      </c>
      <c r="E63" s="93">
        <v>1</v>
      </c>
      <c r="F63" s="128">
        <v>0</v>
      </c>
      <c r="G63" s="128">
        <f t="shared" ref="G63:G70" si="4">E63*F63</f>
        <v>0</v>
      </c>
      <c r="I63" s="51"/>
      <c r="J63" s="51"/>
      <c r="L63" s="52"/>
    </row>
    <row r="64" spans="1:12" x14ac:dyDescent="0.3">
      <c r="A64" s="72"/>
      <c r="B64" s="76"/>
      <c r="D64" s="77"/>
      <c r="E64" s="69"/>
      <c r="F64" s="128"/>
      <c r="G64" s="128"/>
      <c r="I64" s="51"/>
      <c r="J64" s="51"/>
      <c r="L64" s="52"/>
    </row>
    <row r="65" spans="1:12" ht="33" x14ac:dyDescent="0.3">
      <c r="A65" s="87" t="s">
        <v>159</v>
      </c>
      <c r="B65" s="90" t="s">
        <v>160</v>
      </c>
      <c r="D65" s="83"/>
      <c r="E65" s="83"/>
      <c r="F65" s="128"/>
      <c r="G65" s="128"/>
      <c r="I65" s="51"/>
      <c r="J65" s="51"/>
      <c r="L65" s="52"/>
    </row>
    <row r="66" spans="1:12" x14ac:dyDescent="0.3">
      <c r="A66" s="77"/>
      <c r="B66" s="84" t="s">
        <v>161</v>
      </c>
      <c r="D66" s="77"/>
      <c r="E66" s="69"/>
      <c r="F66" s="128"/>
      <c r="G66" s="128"/>
      <c r="I66" s="51"/>
      <c r="J66" s="51"/>
      <c r="L66" s="52"/>
    </row>
    <row r="67" spans="1:12" x14ac:dyDescent="0.3">
      <c r="A67" s="77"/>
      <c r="B67" s="84" t="s">
        <v>162</v>
      </c>
      <c r="D67" s="77"/>
      <c r="E67" s="69"/>
      <c r="F67" s="128"/>
      <c r="G67" s="128"/>
      <c r="I67" s="51"/>
      <c r="J67" s="51"/>
      <c r="L67" s="52"/>
    </row>
    <row r="68" spans="1:12" x14ac:dyDescent="0.3">
      <c r="A68" s="77"/>
      <c r="B68" s="84" t="s">
        <v>163</v>
      </c>
      <c r="D68" s="77"/>
      <c r="E68" s="69"/>
      <c r="F68" s="128"/>
      <c r="G68" s="128"/>
      <c r="I68" s="51"/>
      <c r="J68" s="51"/>
      <c r="L68" s="52"/>
    </row>
    <row r="69" spans="1:12" x14ac:dyDescent="0.3">
      <c r="A69" s="77"/>
      <c r="B69" s="84" t="s">
        <v>164</v>
      </c>
      <c r="D69" s="77"/>
      <c r="E69" s="69"/>
      <c r="F69" s="128"/>
      <c r="G69" s="128"/>
      <c r="I69" s="51"/>
      <c r="J69" s="51"/>
      <c r="L69" s="52"/>
    </row>
    <row r="70" spans="1:12" ht="33" x14ac:dyDescent="0.3">
      <c r="A70" s="77"/>
      <c r="B70" s="84" t="s">
        <v>165</v>
      </c>
      <c r="D70" s="77"/>
      <c r="E70" s="69"/>
      <c r="F70" s="128"/>
      <c r="G70" s="128"/>
      <c r="I70" s="51"/>
      <c r="J70" s="51"/>
      <c r="L70" s="52"/>
    </row>
    <row r="71" spans="1:12" ht="33" x14ac:dyDescent="0.3">
      <c r="A71" s="72"/>
      <c r="B71" s="96" t="s">
        <v>330</v>
      </c>
      <c r="D71" s="69" t="s">
        <v>166</v>
      </c>
      <c r="E71" s="93">
        <v>1</v>
      </c>
      <c r="F71" s="128">
        <v>0</v>
      </c>
      <c r="G71" s="128">
        <f t="shared" ref="G71:G78" si="5">E71*F71</f>
        <v>0</v>
      </c>
      <c r="I71" s="51"/>
      <c r="J71" s="51"/>
      <c r="L71" s="52"/>
    </row>
    <row r="72" spans="1:12" x14ac:dyDescent="0.3">
      <c r="A72" s="72"/>
      <c r="B72" s="96"/>
      <c r="D72" s="77"/>
      <c r="E72" s="93"/>
      <c r="G72" s="128"/>
      <c r="I72" s="51"/>
      <c r="J72" s="51"/>
      <c r="L72" s="52"/>
    </row>
    <row r="73" spans="1:12" x14ac:dyDescent="0.3">
      <c r="A73" s="72" t="s">
        <v>167</v>
      </c>
      <c r="B73" s="90" t="s">
        <v>168</v>
      </c>
      <c r="D73" s="69"/>
      <c r="E73" s="69"/>
      <c r="G73" s="128"/>
      <c r="I73" s="51"/>
      <c r="J73" s="51"/>
      <c r="L73" s="52"/>
    </row>
    <row r="74" spans="1:12" x14ac:dyDescent="0.3">
      <c r="A74" s="97"/>
      <c r="B74" s="76" t="s">
        <v>169</v>
      </c>
      <c r="D74" s="69" t="s">
        <v>166</v>
      </c>
      <c r="E74" s="69">
        <v>1</v>
      </c>
      <c r="F74" s="128">
        <v>0</v>
      </c>
      <c r="G74" s="128">
        <f t="shared" si="5"/>
        <v>0</v>
      </c>
      <c r="I74" s="51"/>
      <c r="J74" s="51"/>
      <c r="L74" s="52"/>
    </row>
    <row r="75" spans="1:12" x14ac:dyDescent="0.3">
      <c r="A75" s="97"/>
      <c r="B75" s="76" t="s">
        <v>170</v>
      </c>
      <c r="D75" s="69" t="s">
        <v>166</v>
      </c>
      <c r="E75" s="69">
        <v>1</v>
      </c>
      <c r="F75" s="128">
        <v>0</v>
      </c>
      <c r="G75" s="128">
        <f t="shared" si="5"/>
        <v>0</v>
      </c>
      <c r="I75" s="51"/>
      <c r="J75" s="51"/>
      <c r="L75" s="52"/>
    </row>
    <row r="76" spans="1:12" x14ac:dyDescent="0.3">
      <c r="A76" s="97"/>
      <c r="B76" s="76" t="s">
        <v>171</v>
      </c>
      <c r="D76" s="69" t="s">
        <v>166</v>
      </c>
      <c r="E76" s="69">
        <v>1</v>
      </c>
      <c r="F76" s="128">
        <v>0</v>
      </c>
      <c r="G76" s="128">
        <f t="shared" si="5"/>
        <v>0</v>
      </c>
      <c r="I76" s="51"/>
      <c r="J76" s="51"/>
      <c r="L76" s="52"/>
    </row>
    <row r="77" spans="1:12" x14ac:dyDescent="0.3">
      <c r="A77" s="97"/>
      <c r="B77" s="76"/>
      <c r="D77" s="69"/>
      <c r="E77" s="69"/>
      <c r="F77" s="128"/>
      <c r="G77" s="128"/>
      <c r="I77" s="51"/>
      <c r="J77" s="51"/>
      <c r="L77" s="52"/>
    </row>
    <row r="78" spans="1:12" x14ac:dyDescent="0.3">
      <c r="A78" s="98" t="s">
        <v>172</v>
      </c>
      <c r="B78" s="99" t="s">
        <v>173</v>
      </c>
      <c r="D78" s="93"/>
      <c r="E78" s="85"/>
      <c r="F78" s="128"/>
      <c r="G78" s="128"/>
      <c r="I78" s="51"/>
      <c r="J78" s="51"/>
      <c r="L78" s="52"/>
    </row>
    <row r="79" spans="1:12" ht="33" x14ac:dyDescent="0.3">
      <c r="A79" s="87"/>
      <c r="B79" s="76" t="s">
        <v>174</v>
      </c>
      <c r="D79" s="69" t="s">
        <v>166</v>
      </c>
      <c r="E79" s="69">
        <v>1</v>
      </c>
      <c r="F79" s="128">
        <v>0</v>
      </c>
      <c r="G79" s="128">
        <f t="shared" ref="G79:G84" si="6">E79*F79</f>
        <v>0</v>
      </c>
      <c r="I79" s="51"/>
      <c r="J79" s="51"/>
      <c r="L79" s="52"/>
    </row>
    <row r="80" spans="1:12" ht="33" x14ac:dyDescent="0.3">
      <c r="A80" s="100"/>
      <c r="B80" s="76" t="s">
        <v>175</v>
      </c>
      <c r="D80" s="74" t="s">
        <v>166</v>
      </c>
      <c r="E80" s="74">
        <v>1</v>
      </c>
      <c r="F80" s="128">
        <v>0</v>
      </c>
      <c r="G80" s="128">
        <f t="shared" si="6"/>
        <v>0</v>
      </c>
      <c r="I80" s="51"/>
      <c r="J80" s="51"/>
      <c r="L80" s="52"/>
    </row>
    <row r="81" spans="1:12" ht="33" x14ac:dyDescent="0.3">
      <c r="A81" s="97"/>
      <c r="B81" s="96" t="s">
        <v>176</v>
      </c>
      <c r="D81" s="101" t="s">
        <v>166</v>
      </c>
      <c r="E81" s="101">
        <v>2</v>
      </c>
      <c r="F81" s="128">
        <v>0</v>
      </c>
      <c r="G81" s="128">
        <f t="shared" si="6"/>
        <v>0</v>
      </c>
      <c r="I81" s="51"/>
      <c r="J81" s="51"/>
      <c r="L81" s="52"/>
    </row>
    <row r="82" spans="1:12" ht="33" x14ac:dyDescent="0.3">
      <c r="A82" s="97"/>
      <c r="B82" s="96" t="s">
        <v>177</v>
      </c>
      <c r="D82" s="101" t="s">
        <v>166</v>
      </c>
      <c r="E82" s="101">
        <v>1</v>
      </c>
      <c r="F82" s="128">
        <v>0</v>
      </c>
      <c r="G82" s="128">
        <f t="shared" si="6"/>
        <v>0</v>
      </c>
      <c r="I82" s="51"/>
      <c r="J82" s="51"/>
      <c r="L82" s="52"/>
    </row>
    <row r="83" spans="1:12" x14ac:dyDescent="0.3">
      <c r="A83" s="97"/>
      <c r="B83" s="96"/>
      <c r="D83" s="101"/>
      <c r="E83" s="101"/>
      <c r="F83" s="128"/>
      <c r="G83" s="128"/>
      <c r="I83" s="51"/>
      <c r="J83" s="51"/>
      <c r="L83" s="52"/>
    </row>
    <row r="84" spans="1:12" x14ac:dyDescent="0.3">
      <c r="A84" s="98" t="s">
        <v>178</v>
      </c>
      <c r="B84" s="99" t="s">
        <v>179</v>
      </c>
      <c r="D84" s="101"/>
      <c r="E84" s="101"/>
      <c r="F84" s="128"/>
      <c r="G84" s="128"/>
      <c r="I84" s="51"/>
      <c r="J84" s="51"/>
      <c r="L84" s="52"/>
    </row>
    <row r="85" spans="1:12" ht="33" x14ac:dyDescent="0.3">
      <c r="A85" s="97"/>
      <c r="B85" s="96" t="s">
        <v>180</v>
      </c>
      <c r="D85" s="93" t="s">
        <v>166</v>
      </c>
      <c r="E85" s="93">
        <v>1</v>
      </c>
      <c r="F85" s="128">
        <v>0</v>
      </c>
      <c r="G85" s="128">
        <f t="shared" ref="G85:G90" si="7">E85*F85</f>
        <v>0</v>
      </c>
      <c r="I85" s="51"/>
      <c r="J85" s="51"/>
      <c r="L85" s="52"/>
    </row>
    <row r="86" spans="1:12" ht="33" x14ac:dyDescent="0.3">
      <c r="A86" s="97"/>
      <c r="B86" s="96" t="s">
        <v>181</v>
      </c>
      <c r="D86" s="101" t="s">
        <v>166</v>
      </c>
      <c r="E86" s="101">
        <v>1</v>
      </c>
      <c r="F86" s="128">
        <v>0</v>
      </c>
      <c r="G86" s="128">
        <f t="shared" si="7"/>
        <v>0</v>
      </c>
      <c r="I86" s="51"/>
      <c r="J86" s="51"/>
      <c r="L86" s="52"/>
    </row>
    <row r="87" spans="1:12" x14ac:dyDescent="0.3">
      <c r="A87" s="91"/>
      <c r="B87" s="96"/>
      <c r="D87" s="93"/>
      <c r="E87" s="93"/>
      <c r="F87" s="128"/>
      <c r="G87" s="128"/>
      <c r="I87" s="51"/>
      <c r="J87" s="51"/>
      <c r="L87" s="52"/>
    </row>
    <row r="88" spans="1:12" x14ac:dyDescent="0.3">
      <c r="A88" s="102"/>
      <c r="B88" s="96"/>
      <c r="D88" s="101"/>
      <c r="E88" s="101"/>
      <c r="F88" s="128"/>
      <c r="G88" s="128"/>
      <c r="I88" s="51"/>
      <c r="J88" s="51"/>
      <c r="L88" s="52"/>
    </row>
    <row r="89" spans="1:12" ht="33" x14ac:dyDescent="0.3">
      <c r="A89" s="98" t="s">
        <v>182</v>
      </c>
      <c r="B89" s="99" t="s">
        <v>183</v>
      </c>
      <c r="D89" s="93"/>
      <c r="E89" s="93"/>
      <c r="F89" s="128"/>
      <c r="G89" s="128"/>
      <c r="I89" s="51"/>
      <c r="J89" s="51"/>
      <c r="L89" s="52"/>
    </row>
    <row r="90" spans="1:12" ht="33" x14ac:dyDescent="0.3">
      <c r="A90" s="97"/>
      <c r="B90" s="96" t="s">
        <v>184</v>
      </c>
      <c r="D90" s="101" t="s">
        <v>166</v>
      </c>
      <c r="E90" s="93">
        <v>1</v>
      </c>
      <c r="F90" s="128">
        <v>0</v>
      </c>
      <c r="G90" s="128">
        <f t="shared" si="7"/>
        <v>0</v>
      </c>
      <c r="I90" s="51"/>
      <c r="J90" s="51"/>
      <c r="L90" s="52"/>
    </row>
    <row r="91" spans="1:12" x14ac:dyDescent="0.3">
      <c r="A91" s="98"/>
      <c r="B91" s="92" t="s">
        <v>185</v>
      </c>
      <c r="D91" s="93" t="s">
        <v>166</v>
      </c>
      <c r="E91" s="93">
        <v>2</v>
      </c>
      <c r="F91" s="128">
        <v>0</v>
      </c>
      <c r="G91" s="128">
        <f t="shared" ref="G91:G94" si="8">E91*F91</f>
        <v>0</v>
      </c>
      <c r="I91" s="51"/>
      <c r="J91" s="51"/>
      <c r="L91" s="52"/>
    </row>
    <row r="92" spans="1:12" x14ac:dyDescent="0.3">
      <c r="A92" s="97"/>
      <c r="B92" s="96"/>
      <c r="D92" s="93"/>
      <c r="E92" s="93"/>
      <c r="F92" s="128"/>
      <c r="G92" s="128"/>
      <c r="I92" s="51"/>
      <c r="J92" s="51"/>
      <c r="L92" s="52"/>
    </row>
    <row r="93" spans="1:12" ht="49.5" x14ac:dyDescent="0.3">
      <c r="A93" s="98" t="s">
        <v>186</v>
      </c>
      <c r="B93" s="99" t="s">
        <v>187</v>
      </c>
      <c r="D93" s="93"/>
      <c r="E93" s="93"/>
      <c r="F93" s="128"/>
      <c r="G93" s="128"/>
      <c r="I93" s="51"/>
      <c r="J93" s="51"/>
      <c r="L93" s="52"/>
    </row>
    <row r="94" spans="1:12" ht="33" x14ac:dyDescent="0.3">
      <c r="A94" s="103"/>
      <c r="B94" s="92" t="s">
        <v>188</v>
      </c>
      <c r="D94" s="101" t="s">
        <v>166</v>
      </c>
      <c r="E94" s="93">
        <v>2</v>
      </c>
      <c r="F94" s="128">
        <v>0</v>
      </c>
      <c r="G94" s="128">
        <f t="shared" si="8"/>
        <v>0</v>
      </c>
      <c r="I94" s="51"/>
      <c r="J94" s="51"/>
      <c r="L94" s="52"/>
    </row>
    <row r="95" spans="1:12" ht="33" x14ac:dyDescent="0.3">
      <c r="A95" s="103"/>
      <c r="B95" s="96" t="s">
        <v>189</v>
      </c>
      <c r="D95" s="101" t="s">
        <v>166</v>
      </c>
      <c r="E95" s="93">
        <v>1</v>
      </c>
      <c r="F95" s="128">
        <v>0</v>
      </c>
      <c r="G95" s="128">
        <f t="shared" ref="G95:G100" si="9">E95*F95</f>
        <v>0</v>
      </c>
      <c r="I95" s="51"/>
      <c r="J95" s="51"/>
      <c r="L95" s="52"/>
    </row>
    <row r="96" spans="1:12" x14ac:dyDescent="0.3">
      <c r="A96" s="103"/>
      <c r="B96" s="92" t="s">
        <v>190</v>
      </c>
      <c r="D96" s="93" t="s">
        <v>166</v>
      </c>
      <c r="E96" s="93">
        <v>4</v>
      </c>
      <c r="F96" s="128">
        <v>0</v>
      </c>
      <c r="G96" s="128">
        <f t="shared" si="9"/>
        <v>0</v>
      </c>
      <c r="I96" s="51"/>
      <c r="J96" s="51"/>
      <c r="L96" s="52"/>
    </row>
    <row r="97" spans="1:12" x14ac:dyDescent="0.3">
      <c r="A97" s="103"/>
      <c r="B97" s="92" t="s">
        <v>191</v>
      </c>
      <c r="D97" s="93" t="s">
        <v>166</v>
      </c>
      <c r="E97" s="93">
        <v>2</v>
      </c>
      <c r="F97" s="128">
        <v>0</v>
      </c>
      <c r="G97" s="128">
        <f t="shared" si="9"/>
        <v>0</v>
      </c>
      <c r="I97" s="51"/>
      <c r="J97" s="51"/>
      <c r="L97" s="52"/>
    </row>
    <row r="98" spans="1:12" x14ac:dyDescent="0.3">
      <c r="A98" s="97"/>
      <c r="B98" s="96"/>
      <c r="D98" s="93"/>
      <c r="E98" s="93"/>
      <c r="F98" s="128"/>
      <c r="G98" s="128"/>
      <c r="I98" s="51"/>
      <c r="J98" s="51"/>
      <c r="L98" s="52"/>
    </row>
    <row r="99" spans="1:12" ht="33" x14ac:dyDescent="0.3">
      <c r="A99" s="104" t="s">
        <v>192</v>
      </c>
      <c r="B99" s="67" t="s">
        <v>193</v>
      </c>
      <c r="D99" s="93"/>
      <c r="E99" s="105"/>
      <c r="F99" s="128"/>
      <c r="G99" s="128"/>
      <c r="I99" s="51"/>
      <c r="J99" s="51"/>
      <c r="L99" s="52"/>
    </row>
    <row r="100" spans="1:12" ht="198" x14ac:dyDescent="0.3">
      <c r="A100" s="106"/>
      <c r="B100" s="70" t="s">
        <v>194</v>
      </c>
      <c r="D100" s="93"/>
      <c r="E100" s="105"/>
      <c r="F100" s="128"/>
      <c r="G100" s="128"/>
      <c r="I100" s="51"/>
      <c r="J100" s="51"/>
      <c r="L100" s="52"/>
    </row>
    <row r="101" spans="1:12" ht="49.5" x14ac:dyDescent="0.3">
      <c r="A101" s="106"/>
      <c r="B101" s="71" t="s">
        <v>331</v>
      </c>
      <c r="D101" s="93" t="s">
        <v>125</v>
      </c>
      <c r="E101" s="105">
        <v>1</v>
      </c>
      <c r="F101" s="128">
        <v>0</v>
      </c>
      <c r="G101" s="128">
        <f t="shared" ref="G101:G104" si="10">E101*F101</f>
        <v>0</v>
      </c>
      <c r="I101" s="51"/>
      <c r="J101" s="51"/>
      <c r="L101" s="52"/>
    </row>
    <row r="102" spans="1:12" x14ac:dyDescent="0.3">
      <c r="A102" s="107"/>
      <c r="B102" s="108"/>
      <c r="D102" s="77"/>
      <c r="E102" s="86"/>
      <c r="F102" s="128"/>
      <c r="G102" s="128"/>
      <c r="I102" s="51"/>
      <c r="J102" s="51"/>
      <c r="L102" s="52"/>
    </row>
    <row r="103" spans="1:12" x14ac:dyDescent="0.3">
      <c r="A103" s="98" t="s">
        <v>195</v>
      </c>
      <c r="B103" s="67" t="s">
        <v>196</v>
      </c>
      <c r="D103" s="93"/>
      <c r="E103" s="105"/>
      <c r="F103" s="128"/>
      <c r="G103" s="128"/>
      <c r="I103" s="51"/>
      <c r="J103" s="51"/>
      <c r="L103" s="52"/>
    </row>
    <row r="104" spans="1:12" ht="99" x14ac:dyDescent="0.3">
      <c r="A104" s="109"/>
      <c r="B104" s="110" t="s">
        <v>197</v>
      </c>
      <c r="D104" s="77"/>
      <c r="E104" s="77"/>
      <c r="F104" s="128"/>
      <c r="G104" s="128"/>
      <c r="I104" s="51"/>
      <c r="J104" s="51"/>
      <c r="L104" s="52"/>
    </row>
    <row r="105" spans="1:12" ht="33" x14ac:dyDescent="0.3">
      <c r="A105" s="107"/>
      <c r="B105" s="61" t="s">
        <v>332</v>
      </c>
      <c r="D105" s="69" t="s">
        <v>125</v>
      </c>
      <c r="E105" s="78">
        <v>1</v>
      </c>
      <c r="F105" s="128">
        <v>0</v>
      </c>
      <c r="G105" s="128">
        <f t="shared" ref="G105:G108" si="11">E105*F105</f>
        <v>0</v>
      </c>
      <c r="I105" s="51"/>
      <c r="J105" s="51"/>
      <c r="L105" s="52"/>
    </row>
    <row r="106" spans="1:12" x14ac:dyDescent="0.3">
      <c r="A106" s="107"/>
      <c r="B106" s="61" t="s">
        <v>198</v>
      </c>
      <c r="D106" s="69" t="s">
        <v>166</v>
      </c>
      <c r="E106" s="78">
        <v>1</v>
      </c>
      <c r="F106" s="128">
        <v>0</v>
      </c>
      <c r="G106" s="128">
        <f t="shared" si="11"/>
        <v>0</v>
      </c>
      <c r="I106" s="51"/>
      <c r="J106" s="51"/>
      <c r="L106" s="52"/>
    </row>
    <row r="107" spans="1:12" x14ac:dyDescent="0.3">
      <c r="A107" s="111"/>
      <c r="B107" s="108"/>
      <c r="D107" s="93"/>
      <c r="E107" s="86"/>
      <c r="F107" s="128"/>
      <c r="G107" s="128"/>
      <c r="I107" s="51"/>
      <c r="J107" s="51"/>
      <c r="L107" s="52"/>
    </row>
    <row r="108" spans="1:12" x14ac:dyDescent="0.3">
      <c r="A108" s="98" t="s">
        <v>199</v>
      </c>
      <c r="B108" s="65" t="s">
        <v>200</v>
      </c>
      <c r="D108" s="77"/>
      <c r="E108" s="77"/>
      <c r="F108" s="128"/>
      <c r="G108" s="128"/>
      <c r="I108" s="51"/>
      <c r="J108" s="51"/>
      <c r="L108" s="52"/>
    </row>
    <row r="109" spans="1:12" ht="82.5" x14ac:dyDescent="0.3">
      <c r="A109" s="107"/>
      <c r="B109" s="71" t="s">
        <v>201</v>
      </c>
      <c r="D109" s="69" t="s">
        <v>125</v>
      </c>
      <c r="E109" s="78">
        <v>1</v>
      </c>
      <c r="F109" s="128">
        <v>0</v>
      </c>
      <c r="G109" s="128">
        <f t="shared" ref="G109:G111" si="12">E109*F109</f>
        <v>0</v>
      </c>
      <c r="I109" s="51"/>
      <c r="J109" s="51"/>
      <c r="L109" s="52"/>
    </row>
    <row r="110" spans="1:12" x14ac:dyDescent="0.3">
      <c r="A110" s="106"/>
      <c r="B110" s="71" t="s">
        <v>202</v>
      </c>
      <c r="D110" s="93" t="s">
        <v>125</v>
      </c>
      <c r="E110" s="105">
        <v>1</v>
      </c>
      <c r="F110" s="128">
        <v>0</v>
      </c>
      <c r="G110" s="128">
        <f t="shared" si="12"/>
        <v>0</v>
      </c>
      <c r="I110" s="51"/>
      <c r="J110" s="51"/>
      <c r="L110" s="52"/>
    </row>
    <row r="111" spans="1:12" x14ac:dyDescent="0.3">
      <c r="A111" s="107"/>
      <c r="B111" s="71" t="s">
        <v>203</v>
      </c>
      <c r="D111" s="69" t="s">
        <v>125</v>
      </c>
      <c r="E111" s="78">
        <v>1</v>
      </c>
      <c r="F111" s="128">
        <v>0</v>
      </c>
      <c r="G111" s="128">
        <f t="shared" si="12"/>
        <v>0</v>
      </c>
      <c r="I111" s="51"/>
      <c r="J111" s="51"/>
      <c r="L111" s="52"/>
    </row>
    <row r="112" spans="1:12" ht="33" x14ac:dyDescent="0.3">
      <c r="A112" s="107"/>
      <c r="B112" s="71" t="s">
        <v>204</v>
      </c>
      <c r="D112" s="69" t="s">
        <v>125</v>
      </c>
      <c r="E112" s="78">
        <v>1</v>
      </c>
      <c r="F112" s="128">
        <v>0</v>
      </c>
      <c r="G112" s="128">
        <f t="shared" ref="G112:G140" si="13">E112*F112</f>
        <v>0</v>
      </c>
      <c r="I112" s="51"/>
      <c r="J112" s="51"/>
      <c r="L112" s="52"/>
    </row>
    <row r="113" spans="1:13" x14ac:dyDescent="0.3">
      <c r="A113" s="111"/>
      <c r="B113" s="108"/>
      <c r="D113" s="93"/>
      <c r="E113" s="86"/>
      <c r="F113" s="128"/>
      <c r="G113" s="128"/>
      <c r="I113" s="51"/>
      <c r="J113" s="51"/>
      <c r="L113" s="52"/>
    </row>
    <row r="114" spans="1:13" ht="66" x14ac:dyDescent="0.3">
      <c r="A114" s="98" t="s">
        <v>205</v>
      </c>
      <c r="B114" s="61" t="s">
        <v>323</v>
      </c>
      <c r="D114" s="74" t="s">
        <v>166</v>
      </c>
      <c r="E114" s="73">
        <v>1</v>
      </c>
      <c r="F114" s="128">
        <v>0</v>
      </c>
      <c r="G114" s="128">
        <f t="shared" si="13"/>
        <v>0</v>
      </c>
      <c r="I114" s="51"/>
      <c r="J114" s="51"/>
      <c r="L114" s="52"/>
    </row>
    <row r="115" spans="1:13" x14ac:dyDescent="0.3">
      <c r="A115" s="112"/>
      <c r="F115" s="128"/>
      <c r="G115" s="128"/>
      <c r="L115" s="52"/>
      <c r="M115" s="52"/>
    </row>
    <row r="116" spans="1:13" ht="49.5" x14ac:dyDescent="0.3">
      <c r="A116" s="98" t="s">
        <v>325</v>
      </c>
      <c r="B116" s="61" t="s">
        <v>324</v>
      </c>
      <c r="D116" s="74" t="s">
        <v>166</v>
      </c>
      <c r="E116" s="73">
        <v>1</v>
      </c>
      <c r="F116" s="128">
        <v>0</v>
      </c>
      <c r="G116" s="128">
        <f t="shared" si="13"/>
        <v>0</v>
      </c>
      <c r="I116" s="51"/>
      <c r="J116" s="51"/>
      <c r="L116" s="52"/>
      <c r="M116" s="52"/>
    </row>
    <row r="117" spans="1:13" x14ac:dyDescent="0.3">
      <c r="A117" s="66"/>
      <c r="B117" s="65"/>
      <c r="D117" s="85"/>
      <c r="G117" s="128"/>
      <c r="I117" s="51"/>
      <c r="J117" s="51"/>
      <c r="L117" s="52"/>
    </row>
    <row r="118" spans="1:13" ht="33" x14ac:dyDescent="0.3">
      <c r="A118" s="93">
        <v>3</v>
      </c>
      <c r="B118" s="65" t="s">
        <v>206</v>
      </c>
      <c r="D118" s="85"/>
      <c r="G118" s="128"/>
      <c r="I118" s="51"/>
      <c r="J118" s="51"/>
      <c r="L118" s="52"/>
    </row>
    <row r="119" spans="1:13" x14ac:dyDescent="0.3">
      <c r="A119" s="98" t="s">
        <v>207</v>
      </c>
      <c r="B119" s="67" t="s">
        <v>208</v>
      </c>
      <c r="D119" s="101"/>
      <c r="E119" s="113"/>
      <c r="G119" s="128"/>
      <c r="I119" s="51"/>
      <c r="J119" s="51"/>
      <c r="L119" s="52"/>
    </row>
    <row r="120" spans="1:13" x14ac:dyDescent="0.3">
      <c r="A120" s="79"/>
      <c r="B120" s="114"/>
      <c r="D120" s="80"/>
      <c r="E120" s="81"/>
      <c r="G120" s="128"/>
      <c r="I120" s="51"/>
      <c r="J120" s="51"/>
      <c r="L120" s="52"/>
    </row>
    <row r="121" spans="1:13" x14ac:dyDescent="0.3">
      <c r="A121" s="66"/>
      <c r="B121" s="61" t="s">
        <v>209</v>
      </c>
      <c r="D121" s="74"/>
      <c r="E121" s="73"/>
      <c r="G121" s="128"/>
      <c r="I121" s="51"/>
      <c r="J121" s="51"/>
      <c r="L121" s="52"/>
    </row>
    <row r="122" spans="1:13" x14ac:dyDescent="0.3">
      <c r="A122" s="66"/>
      <c r="B122" s="61" t="s">
        <v>210</v>
      </c>
      <c r="D122" s="74"/>
      <c r="E122" s="73"/>
      <c r="G122" s="128"/>
      <c r="I122" s="51"/>
      <c r="J122" s="51"/>
      <c r="L122" s="52"/>
    </row>
    <row r="123" spans="1:13" x14ac:dyDescent="0.3">
      <c r="A123" s="66"/>
      <c r="B123" s="61" t="s">
        <v>211</v>
      </c>
      <c r="D123" s="74"/>
      <c r="E123" s="73"/>
      <c r="G123" s="128"/>
      <c r="I123" s="51"/>
      <c r="J123" s="51"/>
      <c r="L123" s="52"/>
    </row>
    <row r="124" spans="1:13" x14ac:dyDescent="0.3">
      <c r="A124" s="66"/>
      <c r="B124" s="61" t="s">
        <v>212</v>
      </c>
      <c r="D124" s="74"/>
      <c r="E124" s="73"/>
      <c r="G124" s="128"/>
      <c r="I124" s="51"/>
      <c r="J124" s="51"/>
      <c r="L124" s="52"/>
    </row>
    <row r="125" spans="1:13" x14ac:dyDescent="0.3">
      <c r="A125" s="66"/>
      <c r="B125" s="61" t="s">
        <v>213</v>
      </c>
      <c r="D125" s="74"/>
      <c r="E125" s="73"/>
      <c r="G125" s="128"/>
      <c r="I125" s="51"/>
      <c r="J125" s="51"/>
      <c r="L125" s="52"/>
    </row>
    <row r="126" spans="1:13" x14ac:dyDescent="0.3">
      <c r="A126" s="98"/>
      <c r="B126" s="71" t="s">
        <v>214</v>
      </c>
      <c r="D126" s="101"/>
      <c r="E126" s="113"/>
      <c r="G126" s="128"/>
      <c r="I126" s="51"/>
      <c r="J126" s="51"/>
      <c r="L126" s="52"/>
    </row>
    <row r="127" spans="1:13" x14ac:dyDescent="0.3">
      <c r="A127" s="66"/>
      <c r="B127" s="61" t="s">
        <v>215</v>
      </c>
      <c r="D127" s="74"/>
      <c r="E127" s="73"/>
      <c r="G127" s="128"/>
      <c r="I127" s="51"/>
      <c r="J127" s="51"/>
      <c r="L127" s="52"/>
    </row>
    <row r="128" spans="1:13" x14ac:dyDescent="0.3">
      <c r="A128" s="66"/>
      <c r="B128" s="61" t="s">
        <v>216</v>
      </c>
      <c r="D128" s="74"/>
      <c r="E128" s="73"/>
      <c r="G128" s="128"/>
      <c r="I128" s="51"/>
      <c r="J128" s="51"/>
      <c r="L128" s="52"/>
    </row>
    <row r="129" spans="1:12" x14ac:dyDescent="0.3">
      <c r="A129" s="66"/>
      <c r="B129" s="61" t="s">
        <v>217</v>
      </c>
      <c r="D129" s="74"/>
      <c r="E129" s="73"/>
      <c r="G129" s="128"/>
      <c r="I129" s="51"/>
      <c r="J129" s="51"/>
      <c r="L129" s="52"/>
    </row>
    <row r="130" spans="1:12" x14ac:dyDescent="0.3">
      <c r="A130" s="66"/>
      <c r="B130" s="61"/>
      <c r="D130" s="74"/>
      <c r="E130" s="73"/>
      <c r="G130" s="128"/>
      <c r="I130" s="51"/>
      <c r="J130" s="51"/>
      <c r="L130" s="52"/>
    </row>
    <row r="131" spans="1:12" x14ac:dyDescent="0.3">
      <c r="A131" s="66"/>
      <c r="B131" s="61" t="s">
        <v>218</v>
      </c>
      <c r="D131" s="74"/>
      <c r="E131" s="73"/>
      <c r="G131" s="128"/>
      <c r="I131" s="51"/>
      <c r="J131" s="51"/>
      <c r="L131" s="52"/>
    </row>
    <row r="132" spans="1:12" ht="18.75" x14ac:dyDescent="0.3">
      <c r="A132" s="66"/>
      <c r="B132" s="61" t="s">
        <v>342</v>
      </c>
      <c r="D132" s="74"/>
      <c r="E132" s="73"/>
      <c r="G132" s="128"/>
      <c r="I132" s="51"/>
      <c r="J132" s="51"/>
      <c r="L132" s="52"/>
    </row>
    <row r="133" spans="1:12" x14ac:dyDescent="0.3">
      <c r="A133" s="66"/>
      <c r="B133" s="61" t="s">
        <v>219</v>
      </c>
      <c r="D133" s="74"/>
      <c r="E133" s="73"/>
      <c r="G133" s="128"/>
      <c r="I133" s="51"/>
      <c r="J133" s="51"/>
      <c r="L133" s="52"/>
    </row>
    <row r="134" spans="1:12" x14ac:dyDescent="0.3">
      <c r="A134" s="66"/>
      <c r="B134" s="61"/>
      <c r="D134" s="74"/>
      <c r="E134" s="73"/>
      <c r="G134" s="128"/>
      <c r="I134" s="51"/>
      <c r="J134" s="51"/>
      <c r="L134" s="52"/>
    </row>
    <row r="135" spans="1:12" x14ac:dyDescent="0.3">
      <c r="A135" s="66"/>
      <c r="B135" s="61" t="s">
        <v>220</v>
      </c>
      <c r="D135" s="74"/>
      <c r="E135" s="73"/>
      <c r="G135" s="128"/>
      <c r="I135" s="51"/>
      <c r="J135" s="51"/>
      <c r="L135" s="52"/>
    </row>
    <row r="136" spans="1:12" x14ac:dyDescent="0.3">
      <c r="A136" s="66"/>
      <c r="B136" s="61" t="s">
        <v>221</v>
      </c>
      <c r="D136" s="74"/>
      <c r="E136" s="73"/>
      <c r="G136" s="128"/>
      <c r="I136" s="51"/>
      <c r="J136" s="51"/>
      <c r="L136" s="52"/>
    </row>
    <row r="137" spans="1:12" x14ac:dyDescent="0.3">
      <c r="A137" s="66"/>
      <c r="B137" s="61" t="s">
        <v>222</v>
      </c>
      <c r="D137" s="74"/>
      <c r="E137" s="73"/>
      <c r="G137" s="128"/>
      <c r="I137" s="51"/>
      <c r="J137" s="51"/>
      <c r="L137" s="52"/>
    </row>
    <row r="138" spans="1:12" x14ac:dyDescent="0.3">
      <c r="A138" s="66"/>
      <c r="B138" s="61" t="s">
        <v>223</v>
      </c>
      <c r="D138" s="74"/>
      <c r="E138" s="73"/>
      <c r="G138" s="128"/>
      <c r="I138" s="51"/>
      <c r="J138" s="51"/>
      <c r="L138" s="52"/>
    </row>
    <row r="139" spans="1:12" x14ac:dyDescent="0.3">
      <c r="A139" s="66"/>
      <c r="B139" s="61" t="s">
        <v>343</v>
      </c>
      <c r="D139" s="74"/>
      <c r="E139" s="73"/>
      <c r="G139" s="128"/>
      <c r="I139" s="51"/>
      <c r="J139" s="51"/>
      <c r="L139" s="52"/>
    </row>
    <row r="140" spans="1:12" x14ac:dyDescent="0.3">
      <c r="A140" s="66"/>
      <c r="B140" s="61"/>
      <c r="D140" s="74"/>
      <c r="E140" s="73"/>
      <c r="G140" s="128"/>
      <c r="I140" s="51"/>
      <c r="J140" s="51"/>
      <c r="L140" s="52"/>
    </row>
    <row r="141" spans="1:12" ht="33" x14ac:dyDescent="0.3">
      <c r="A141" s="100"/>
      <c r="B141" s="61" t="s">
        <v>224</v>
      </c>
      <c r="D141" s="69" t="s">
        <v>125</v>
      </c>
      <c r="E141" s="78">
        <v>1</v>
      </c>
      <c r="F141" s="128">
        <v>0</v>
      </c>
      <c r="G141" s="128">
        <f t="shared" ref="G141:G148" si="14">E141*F141</f>
        <v>0</v>
      </c>
      <c r="I141" s="51"/>
      <c r="J141" s="51"/>
      <c r="L141" s="52"/>
    </row>
    <row r="142" spans="1:12" x14ac:dyDescent="0.3">
      <c r="A142" s="89"/>
      <c r="B142" s="61"/>
      <c r="D142" s="69"/>
      <c r="E142" s="78"/>
      <c r="F142" s="128"/>
      <c r="G142" s="128"/>
      <c r="I142" s="51"/>
      <c r="J142" s="51"/>
      <c r="L142" s="52"/>
    </row>
    <row r="143" spans="1:12" x14ac:dyDescent="0.3">
      <c r="A143" s="98" t="s">
        <v>225</v>
      </c>
      <c r="B143" s="67" t="s">
        <v>226</v>
      </c>
      <c r="D143" s="77"/>
      <c r="E143" s="73"/>
      <c r="F143" s="128"/>
      <c r="G143" s="128"/>
      <c r="I143" s="51"/>
      <c r="J143" s="51"/>
      <c r="L143" s="52"/>
    </row>
    <row r="144" spans="1:12" ht="49.5" x14ac:dyDescent="0.3">
      <c r="A144" s="98"/>
      <c r="B144" s="71" t="s">
        <v>227</v>
      </c>
      <c r="D144" s="93"/>
      <c r="E144" s="113"/>
      <c r="F144" s="128"/>
      <c r="G144" s="128"/>
      <c r="I144" s="51"/>
      <c r="J144" s="51"/>
      <c r="L144" s="52"/>
    </row>
    <row r="145" spans="1:12" x14ac:dyDescent="0.3">
      <c r="A145" s="66"/>
      <c r="B145" s="61" t="s">
        <v>228</v>
      </c>
      <c r="D145" s="77"/>
      <c r="E145" s="73"/>
      <c r="F145" s="128"/>
      <c r="G145" s="128"/>
      <c r="I145" s="51"/>
      <c r="J145" s="51"/>
      <c r="L145" s="52"/>
    </row>
    <row r="146" spans="1:12" x14ac:dyDescent="0.3">
      <c r="A146" s="66"/>
      <c r="B146" s="61" t="s">
        <v>222</v>
      </c>
      <c r="D146" s="77"/>
      <c r="E146" s="73"/>
      <c r="F146" s="128"/>
      <c r="G146" s="128"/>
      <c r="I146" s="51"/>
      <c r="J146" s="51"/>
      <c r="L146" s="52"/>
    </row>
    <row r="147" spans="1:12" x14ac:dyDescent="0.3">
      <c r="A147" s="66"/>
      <c r="B147" s="61" t="s">
        <v>229</v>
      </c>
      <c r="D147" s="69"/>
      <c r="E147" s="73"/>
      <c r="F147" s="128"/>
      <c r="G147" s="128"/>
      <c r="I147" s="51"/>
      <c r="J147" s="51"/>
      <c r="L147" s="52"/>
    </row>
    <row r="148" spans="1:12" x14ac:dyDescent="0.3">
      <c r="A148" s="66"/>
      <c r="B148" s="61" t="s">
        <v>230</v>
      </c>
      <c r="D148" s="69"/>
      <c r="E148" s="73"/>
      <c r="F148" s="128"/>
      <c r="G148" s="128"/>
      <c r="I148" s="51"/>
      <c r="J148" s="51"/>
      <c r="L148" s="52"/>
    </row>
    <row r="149" spans="1:12" ht="49.5" x14ac:dyDescent="0.3">
      <c r="A149" s="66"/>
      <c r="B149" s="61" t="s">
        <v>333</v>
      </c>
      <c r="D149" s="69" t="s">
        <v>166</v>
      </c>
      <c r="E149" s="73">
        <v>1</v>
      </c>
      <c r="F149" s="128">
        <v>0</v>
      </c>
      <c r="G149" s="128">
        <f t="shared" ref="G149:G164" si="15">E149*F149</f>
        <v>0</v>
      </c>
      <c r="I149" s="51"/>
      <c r="J149" s="51"/>
      <c r="L149" s="52"/>
    </row>
    <row r="150" spans="1:12" x14ac:dyDescent="0.3">
      <c r="A150" s="112"/>
      <c r="B150" s="108"/>
      <c r="D150" s="80"/>
      <c r="E150" s="81"/>
      <c r="G150" s="128"/>
      <c r="I150" s="51"/>
      <c r="J150" s="51"/>
      <c r="L150" s="52"/>
    </row>
    <row r="151" spans="1:12" ht="33" x14ac:dyDescent="0.3">
      <c r="A151" s="66" t="s">
        <v>231</v>
      </c>
      <c r="B151" s="65" t="s">
        <v>232</v>
      </c>
      <c r="D151" s="74"/>
      <c r="E151" s="73"/>
      <c r="G151" s="128"/>
      <c r="I151" s="51"/>
      <c r="J151" s="51"/>
      <c r="L151" s="52"/>
    </row>
    <row r="152" spans="1:12" x14ac:dyDescent="0.3">
      <c r="A152" s="100"/>
      <c r="B152" s="61" t="s">
        <v>233</v>
      </c>
      <c r="D152" s="74"/>
      <c r="E152" s="73"/>
      <c r="G152" s="128"/>
      <c r="I152" s="51"/>
      <c r="J152" s="51"/>
      <c r="L152" s="52"/>
    </row>
    <row r="153" spans="1:12" x14ac:dyDescent="0.3">
      <c r="A153" s="100"/>
      <c r="B153" s="61" t="s">
        <v>234</v>
      </c>
      <c r="D153" s="74"/>
      <c r="E153" s="73"/>
      <c r="G153" s="128"/>
      <c r="I153" s="51"/>
      <c r="J153" s="51"/>
      <c r="L153" s="52"/>
    </row>
    <row r="154" spans="1:12" x14ac:dyDescent="0.3">
      <c r="A154" s="100"/>
      <c r="B154" s="61" t="s">
        <v>235</v>
      </c>
      <c r="D154" s="74"/>
      <c r="E154" s="73"/>
      <c r="G154" s="128"/>
      <c r="I154" s="51"/>
      <c r="J154" s="51"/>
      <c r="L154" s="52"/>
    </row>
    <row r="155" spans="1:12" x14ac:dyDescent="0.3">
      <c r="A155" s="100"/>
      <c r="B155" s="61" t="s">
        <v>236</v>
      </c>
      <c r="D155" s="74"/>
      <c r="E155" s="73"/>
      <c r="G155" s="128"/>
      <c r="I155" s="51"/>
      <c r="J155" s="51"/>
      <c r="L155" s="52"/>
    </row>
    <row r="156" spans="1:12" x14ac:dyDescent="0.3">
      <c r="A156" s="100"/>
      <c r="B156" s="61" t="s">
        <v>237</v>
      </c>
      <c r="D156" s="69" t="s">
        <v>166</v>
      </c>
      <c r="E156" s="73">
        <v>1</v>
      </c>
      <c r="F156" s="128">
        <v>0</v>
      </c>
      <c r="G156" s="128">
        <f t="shared" si="15"/>
        <v>0</v>
      </c>
      <c r="I156" s="51"/>
      <c r="J156" s="51"/>
      <c r="L156" s="52"/>
    </row>
    <row r="157" spans="1:12" x14ac:dyDescent="0.3">
      <c r="A157" s="87"/>
      <c r="B157" s="61"/>
      <c r="D157" s="74"/>
      <c r="E157" s="73"/>
      <c r="F157" s="128"/>
      <c r="G157" s="128"/>
      <c r="I157" s="51"/>
      <c r="J157" s="51"/>
      <c r="L157" s="52"/>
    </row>
    <row r="158" spans="1:12" x14ac:dyDescent="0.3">
      <c r="A158" s="66" t="s">
        <v>238</v>
      </c>
      <c r="B158" s="65" t="s">
        <v>239</v>
      </c>
      <c r="D158" s="77"/>
      <c r="E158" s="73"/>
      <c r="F158" s="128"/>
      <c r="G158" s="128"/>
      <c r="I158" s="51"/>
      <c r="J158" s="51"/>
      <c r="L158" s="52"/>
    </row>
    <row r="159" spans="1:12" x14ac:dyDescent="0.3">
      <c r="A159" s="66"/>
      <c r="B159" s="61" t="s">
        <v>240</v>
      </c>
      <c r="D159" s="69"/>
      <c r="E159" s="73"/>
      <c r="F159" s="128"/>
      <c r="G159" s="128"/>
      <c r="I159" s="51"/>
      <c r="J159" s="51"/>
      <c r="L159" s="52"/>
    </row>
    <row r="160" spans="1:12" x14ac:dyDescent="0.3">
      <c r="A160" s="66"/>
      <c r="B160" s="61" t="s">
        <v>241</v>
      </c>
      <c r="D160" s="77"/>
      <c r="E160" s="73"/>
      <c r="F160" s="128"/>
      <c r="G160" s="128"/>
      <c r="I160" s="51"/>
      <c r="J160" s="51"/>
      <c r="L160" s="52"/>
    </row>
    <row r="161" spans="1:12" x14ac:dyDescent="0.3">
      <c r="A161" s="66"/>
      <c r="B161" s="61" t="s">
        <v>242</v>
      </c>
      <c r="D161" s="77"/>
      <c r="E161" s="73"/>
      <c r="F161" s="128"/>
      <c r="G161" s="128"/>
      <c r="I161" s="51"/>
      <c r="J161" s="51"/>
      <c r="L161" s="52"/>
    </row>
    <row r="162" spans="1:12" x14ac:dyDescent="0.3">
      <c r="A162" s="66"/>
      <c r="B162" s="61" t="s">
        <v>243</v>
      </c>
      <c r="D162" s="77"/>
      <c r="E162" s="73"/>
      <c r="F162" s="128"/>
      <c r="G162" s="128"/>
      <c r="I162" s="51"/>
      <c r="J162" s="51"/>
      <c r="L162" s="52"/>
    </row>
    <row r="163" spans="1:12" x14ac:dyDescent="0.3">
      <c r="A163" s="66"/>
      <c r="B163" s="61" t="s">
        <v>334</v>
      </c>
      <c r="D163" s="69" t="s">
        <v>166</v>
      </c>
      <c r="E163" s="73">
        <v>1</v>
      </c>
      <c r="F163" s="128">
        <v>0</v>
      </c>
      <c r="G163" s="128">
        <f t="shared" si="15"/>
        <v>0</v>
      </c>
      <c r="I163" s="51"/>
      <c r="J163" s="51"/>
      <c r="L163" s="52"/>
    </row>
    <row r="164" spans="1:12" ht="33" x14ac:dyDescent="0.3">
      <c r="A164" s="100"/>
      <c r="B164" s="115" t="s">
        <v>326</v>
      </c>
      <c r="D164" s="109" t="s">
        <v>166</v>
      </c>
      <c r="E164" s="73">
        <v>1</v>
      </c>
      <c r="F164" s="128">
        <v>0</v>
      </c>
      <c r="G164" s="128">
        <f t="shared" si="15"/>
        <v>0</v>
      </c>
      <c r="I164" s="51"/>
      <c r="J164" s="51"/>
      <c r="L164" s="52"/>
    </row>
    <row r="165" spans="1:12" ht="33" x14ac:dyDescent="0.3">
      <c r="A165" s="89"/>
      <c r="B165" s="61" t="s">
        <v>244</v>
      </c>
      <c r="D165" s="74" t="s">
        <v>166</v>
      </c>
      <c r="E165" s="73">
        <v>1</v>
      </c>
      <c r="F165" s="128">
        <v>0</v>
      </c>
      <c r="G165" s="128">
        <f>E165*F165</f>
        <v>0</v>
      </c>
      <c r="I165" s="51"/>
      <c r="J165" s="51"/>
      <c r="L165" s="52"/>
    </row>
    <row r="166" spans="1:12" x14ac:dyDescent="0.3">
      <c r="A166" s="89"/>
      <c r="B166" s="61"/>
      <c r="D166" s="74"/>
      <c r="E166" s="73"/>
      <c r="F166" s="128"/>
      <c r="I166" s="51"/>
      <c r="J166" s="51"/>
      <c r="L166" s="52"/>
    </row>
    <row r="167" spans="1:12" x14ac:dyDescent="0.3">
      <c r="A167" s="89"/>
      <c r="B167" s="116" t="s">
        <v>255</v>
      </c>
      <c r="C167" s="117"/>
      <c r="D167" s="117"/>
      <c r="E167" s="73"/>
      <c r="I167" s="51"/>
      <c r="J167" s="51"/>
      <c r="L167" s="52"/>
    </row>
    <row r="168" spans="1:12" ht="49.5" x14ac:dyDescent="0.3">
      <c r="A168" s="89"/>
      <c r="B168" s="60" t="s">
        <v>256</v>
      </c>
      <c r="C168" s="117"/>
      <c r="D168" s="117"/>
      <c r="E168" s="73"/>
      <c r="I168" s="51"/>
      <c r="J168" s="51"/>
      <c r="L168" s="52"/>
    </row>
    <row r="169" spans="1:12" ht="82.5" x14ac:dyDescent="0.3">
      <c r="A169" s="89"/>
      <c r="B169" s="118" t="s">
        <v>344</v>
      </c>
      <c r="C169" s="117"/>
      <c r="D169" s="117"/>
      <c r="E169" s="73"/>
      <c r="I169" s="51"/>
      <c r="J169" s="51"/>
      <c r="L169" s="52"/>
    </row>
    <row r="170" spans="1:12" ht="82.5" x14ac:dyDescent="0.3">
      <c r="A170" s="89"/>
      <c r="B170" s="118" t="s">
        <v>345</v>
      </c>
      <c r="C170" s="117"/>
      <c r="D170" s="117"/>
      <c r="E170" s="73"/>
      <c r="I170" s="51"/>
      <c r="J170" s="51"/>
      <c r="L170" s="52"/>
    </row>
    <row r="171" spans="1:12" ht="82.5" x14ac:dyDescent="0.3">
      <c r="A171" s="89"/>
      <c r="B171" s="119" t="s">
        <v>346</v>
      </c>
      <c r="C171" s="117"/>
      <c r="D171" s="117"/>
      <c r="E171" s="73"/>
      <c r="I171" s="51"/>
      <c r="J171" s="51"/>
      <c r="L171" s="52"/>
    </row>
    <row r="172" spans="1:12" ht="82.5" x14ac:dyDescent="0.3">
      <c r="A172" s="89"/>
      <c r="B172" s="118" t="s">
        <v>347</v>
      </c>
      <c r="C172" s="117"/>
      <c r="D172" s="117"/>
      <c r="E172" s="73"/>
      <c r="I172" s="51"/>
      <c r="J172" s="51"/>
      <c r="L172" s="52"/>
    </row>
    <row r="173" spans="1:12" x14ac:dyDescent="0.3">
      <c r="A173" s="89"/>
      <c r="B173" s="120" t="s">
        <v>348</v>
      </c>
      <c r="C173" s="117"/>
      <c r="D173" s="117"/>
      <c r="E173" s="73"/>
      <c r="I173" s="51"/>
      <c r="J173" s="51"/>
      <c r="L173" s="52"/>
    </row>
    <row r="174" spans="1:12" x14ac:dyDescent="0.3">
      <c r="A174" s="89"/>
      <c r="B174" s="59" t="s">
        <v>257</v>
      </c>
      <c r="C174" s="117"/>
      <c r="D174" s="117"/>
      <c r="E174" s="73"/>
      <c r="I174" s="51"/>
      <c r="J174" s="51"/>
      <c r="L174" s="52"/>
    </row>
    <row r="175" spans="1:12" x14ac:dyDescent="0.3">
      <c r="A175" s="89"/>
      <c r="B175" s="59" t="s">
        <v>258</v>
      </c>
      <c r="C175" s="117"/>
      <c r="D175" s="117"/>
      <c r="E175" s="73"/>
      <c r="I175" s="51"/>
      <c r="J175" s="51"/>
      <c r="L175" s="52"/>
    </row>
    <row r="176" spans="1:12" x14ac:dyDescent="0.3">
      <c r="A176" s="89"/>
      <c r="B176" s="59" t="s">
        <v>259</v>
      </c>
      <c r="C176" s="117"/>
      <c r="D176" s="117"/>
      <c r="E176" s="73"/>
      <c r="I176" s="51"/>
      <c r="J176" s="51"/>
      <c r="L176" s="52"/>
    </row>
    <row r="177" spans="1:12" x14ac:dyDescent="0.3">
      <c r="A177" s="89"/>
      <c r="B177" s="59" t="s">
        <v>260</v>
      </c>
      <c r="C177" s="117"/>
      <c r="D177" s="117"/>
      <c r="E177" s="73"/>
      <c r="I177" s="51"/>
      <c r="J177" s="51"/>
      <c r="L177" s="52"/>
    </row>
    <row r="178" spans="1:12" x14ac:dyDescent="0.3">
      <c r="A178" s="89"/>
      <c r="B178" s="59" t="s">
        <v>261</v>
      </c>
      <c r="C178" s="117"/>
      <c r="D178" s="117"/>
      <c r="E178" s="73"/>
      <c r="I178" s="51"/>
      <c r="J178" s="51"/>
      <c r="L178" s="52"/>
    </row>
    <row r="179" spans="1:12" x14ac:dyDescent="0.3">
      <c r="A179" s="89"/>
      <c r="B179" s="59" t="s">
        <v>262</v>
      </c>
      <c r="C179" s="117"/>
      <c r="D179" s="117"/>
      <c r="E179" s="73"/>
      <c r="I179" s="51"/>
      <c r="J179" s="51"/>
      <c r="L179" s="52"/>
    </row>
    <row r="180" spans="1:12" x14ac:dyDescent="0.3">
      <c r="A180" s="89"/>
      <c r="B180" s="59" t="s">
        <v>263</v>
      </c>
      <c r="C180" s="117"/>
      <c r="D180" s="117"/>
      <c r="E180" s="73"/>
      <c r="I180" s="51"/>
      <c r="J180" s="51"/>
      <c r="L180" s="52"/>
    </row>
    <row r="181" spans="1:12" x14ac:dyDescent="0.3">
      <c r="A181" s="89"/>
      <c r="B181" s="59" t="s">
        <v>264</v>
      </c>
      <c r="C181" s="117"/>
      <c r="D181" s="117"/>
      <c r="E181" s="73"/>
      <c r="I181" s="51"/>
      <c r="J181" s="51"/>
      <c r="L181" s="52"/>
    </row>
    <row r="182" spans="1:12" x14ac:dyDescent="0.3">
      <c r="A182" s="89"/>
      <c r="B182" s="59" t="s">
        <v>265</v>
      </c>
      <c r="C182" s="117"/>
      <c r="D182" s="117"/>
      <c r="E182" s="73"/>
      <c r="I182" s="51"/>
      <c r="J182" s="51"/>
      <c r="L182" s="52"/>
    </row>
    <row r="183" spans="1:12" x14ac:dyDescent="0.3">
      <c r="A183" s="89"/>
      <c r="B183" s="59" t="s">
        <v>266</v>
      </c>
      <c r="C183" s="117"/>
      <c r="D183" s="117"/>
      <c r="E183" s="73"/>
      <c r="I183" s="51"/>
      <c r="J183" s="51"/>
      <c r="L183" s="52"/>
    </row>
    <row r="184" spans="1:12" x14ac:dyDescent="0.3">
      <c r="A184" s="89"/>
      <c r="B184" s="59" t="s">
        <v>267</v>
      </c>
      <c r="C184" s="117"/>
      <c r="D184" s="117"/>
      <c r="E184" s="73"/>
      <c r="I184" s="51"/>
      <c r="J184" s="51"/>
      <c r="L184" s="52"/>
    </row>
    <row r="185" spans="1:12" x14ac:dyDescent="0.3">
      <c r="A185" s="89"/>
      <c r="B185" s="59" t="s">
        <v>268</v>
      </c>
      <c r="C185" s="117"/>
      <c r="D185" s="117"/>
      <c r="E185" s="73"/>
      <c r="I185" s="51"/>
      <c r="J185" s="51"/>
      <c r="L185" s="52"/>
    </row>
    <row r="186" spans="1:12" x14ac:dyDescent="0.3">
      <c r="A186" s="89"/>
      <c r="B186" s="120" t="s">
        <v>349</v>
      </c>
      <c r="C186" s="117"/>
      <c r="D186" s="117"/>
      <c r="E186" s="73"/>
      <c r="I186" s="51"/>
      <c r="J186" s="51"/>
      <c r="L186" s="52"/>
    </row>
    <row r="187" spans="1:12" x14ac:dyDescent="0.3">
      <c r="A187" s="89"/>
      <c r="B187" s="59" t="s">
        <v>350</v>
      </c>
      <c r="C187" s="117"/>
      <c r="D187" s="117"/>
      <c r="E187" s="73"/>
      <c r="I187" s="51"/>
      <c r="J187" s="51"/>
      <c r="L187" s="52"/>
    </row>
    <row r="188" spans="1:12" x14ac:dyDescent="0.3">
      <c r="A188" s="89"/>
      <c r="B188" s="59" t="s">
        <v>269</v>
      </c>
      <c r="C188" s="117"/>
      <c r="D188" s="117"/>
      <c r="E188" s="73"/>
      <c r="I188" s="51"/>
      <c r="J188" s="51"/>
      <c r="L188" s="52"/>
    </row>
    <row r="189" spans="1:12" x14ac:dyDescent="0.3">
      <c r="A189" s="89"/>
      <c r="B189" s="59" t="s">
        <v>270</v>
      </c>
      <c r="C189" s="117"/>
      <c r="D189" s="117"/>
      <c r="E189" s="73"/>
      <c r="I189" s="51"/>
      <c r="J189" s="51"/>
      <c r="L189" s="52"/>
    </row>
    <row r="190" spans="1:12" ht="33" x14ac:dyDescent="0.3">
      <c r="A190" s="89"/>
      <c r="B190" s="59" t="s">
        <v>271</v>
      </c>
      <c r="C190" s="117"/>
      <c r="D190" s="117"/>
      <c r="E190" s="73"/>
      <c r="I190" s="51"/>
      <c r="J190" s="51"/>
      <c r="L190" s="52"/>
    </row>
    <row r="191" spans="1:12" x14ac:dyDescent="0.3">
      <c r="A191" s="89"/>
      <c r="B191" s="59" t="s">
        <v>272</v>
      </c>
      <c r="C191" s="117"/>
      <c r="D191" s="117"/>
      <c r="E191" s="73"/>
      <c r="I191" s="51"/>
      <c r="J191" s="51"/>
      <c r="L191" s="52"/>
    </row>
    <row r="192" spans="1:12" x14ac:dyDescent="0.3">
      <c r="A192" s="89"/>
      <c r="B192" s="59" t="s">
        <v>273</v>
      </c>
      <c r="C192" s="117"/>
      <c r="D192" s="117"/>
      <c r="E192" s="73"/>
      <c r="I192" s="51"/>
      <c r="J192" s="51"/>
      <c r="L192" s="52"/>
    </row>
    <row r="193" spans="1:12" x14ac:dyDescent="0.3">
      <c r="A193" s="89"/>
      <c r="B193" s="59" t="s">
        <v>274</v>
      </c>
      <c r="C193" s="117"/>
      <c r="D193" s="117"/>
      <c r="E193" s="73"/>
      <c r="I193" s="51"/>
      <c r="J193" s="51"/>
      <c r="L193" s="52"/>
    </row>
    <row r="194" spans="1:12" x14ac:dyDescent="0.3">
      <c r="A194" s="89"/>
      <c r="B194" s="59" t="s">
        <v>275</v>
      </c>
      <c r="C194" s="117"/>
      <c r="D194" s="117"/>
      <c r="E194" s="73"/>
      <c r="I194" s="51"/>
      <c r="J194" s="51"/>
      <c r="L194" s="52"/>
    </row>
    <row r="195" spans="1:12" x14ac:dyDescent="0.3">
      <c r="A195" s="89"/>
      <c r="B195" s="59" t="s">
        <v>276</v>
      </c>
      <c r="C195" s="117"/>
      <c r="D195" s="117"/>
      <c r="E195" s="73"/>
      <c r="I195" s="51"/>
      <c r="J195" s="51"/>
      <c r="L195" s="52"/>
    </row>
    <row r="196" spans="1:12" x14ac:dyDescent="0.3">
      <c r="A196" s="89"/>
      <c r="B196" s="59"/>
      <c r="C196" s="117"/>
      <c r="D196" s="117"/>
      <c r="E196" s="73"/>
      <c r="I196" s="51"/>
      <c r="J196" s="51"/>
      <c r="L196" s="52"/>
    </row>
    <row r="197" spans="1:12" x14ac:dyDescent="0.3">
      <c r="A197" s="89"/>
      <c r="B197" s="59" t="s">
        <v>351</v>
      </c>
      <c r="C197" s="117"/>
      <c r="D197" s="117"/>
      <c r="E197" s="73"/>
      <c r="I197" s="51"/>
      <c r="J197" s="51"/>
      <c r="L197" s="52"/>
    </row>
    <row r="198" spans="1:12" x14ac:dyDescent="0.3">
      <c r="A198" s="89"/>
      <c r="B198" s="59" t="s">
        <v>277</v>
      </c>
      <c r="C198" s="117"/>
      <c r="D198" s="117"/>
      <c r="E198" s="73"/>
      <c r="I198" s="51"/>
      <c r="J198" s="51"/>
      <c r="L198" s="52"/>
    </row>
    <row r="199" spans="1:12" x14ac:dyDescent="0.3">
      <c r="A199" s="89"/>
      <c r="B199" s="59" t="s">
        <v>278</v>
      </c>
      <c r="C199" s="117"/>
      <c r="D199" s="117"/>
      <c r="E199" s="73"/>
      <c r="I199" s="51"/>
      <c r="J199" s="51"/>
      <c r="L199" s="52"/>
    </row>
    <row r="200" spans="1:12" x14ac:dyDescent="0.3">
      <c r="A200" s="89"/>
      <c r="B200" s="59" t="s">
        <v>279</v>
      </c>
      <c r="C200" s="117"/>
      <c r="D200" s="117"/>
      <c r="E200" s="73"/>
      <c r="I200" s="51"/>
      <c r="J200" s="51"/>
      <c r="L200" s="52"/>
    </row>
    <row r="201" spans="1:12" x14ac:dyDescent="0.3">
      <c r="A201" s="89"/>
      <c r="B201" s="59" t="s">
        <v>280</v>
      </c>
      <c r="C201" s="117"/>
      <c r="D201" s="117"/>
      <c r="E201" s="73"/>
      <c r="I201" s="51"/>
      <c r="J201" s="51"/>
      <c r="L201" s="52"/>
    </row>
    <row r="202" spans="1:12" x14ac:dyDescent="0.3">
      <c r="A202" s="89"/>
      <c r="B202" s="59" t="s">
        <v>281</v>
      </c>
      <c r="C202" s="117"/>
      <c r="D202" s="117"/>
      <c r="E202" s="73"/>
      <c r="I202" s="51"/>
      <c r="J202" s="51"/>
      <c r="L202" s="52"/>
    </row>
    <row r="203" spans="1:12" ht="33" x14ac:dyDescent="0.3">
      <c r="A203" s="89"/>
      <c r="B203" s="59" t="s">
        <v>282</v>
      </c>
      <c r="C203" s="117"/>
      <c r="D203" s="117"/>
      <c r="E203" s="73"/>
      <c r="I203" s="51"/>
      <c r="J203" s="51"/>
      <c r="L203" s="52"/>
    </row>
    <row r="204" spans="1:12" x14ac:dyDescent="0.3">
      <c r="A204" s="89"/>
      <c r="B204" s="59" t="s">
        <v>283</v>
      </c>
      <c r="C204" s="117"/>
      <c r="D204" s="117"/>
      <c r="E204" s="73"/>
      <c r="I204" s="51"/>
      <c r="J204" s="51"/>
      <c r="L204" s="52"/>
    </row>
    <row r="205" spans="1:12" x14ac:dyDescent="0.3">
      <c r="A205" s="89"/>
      <c r="B205" s="59" t="s">
        <v>284</v>
      </c>
      <c r="C205" s="117"/>
      <c r="D205" s="117"/>
      <c r="E205" s="73"/>
      <c r="I205" s="51"/>
      <c r="J205" s="51"/>
      <c r="L205" s="52"/>
    </row>
    <row r="206" spans="1:12" ht="33" x14ac:dyDescent="0.3">
      <c r="A206" s="89"/>
      <c r="B206" s="59" t="s">
        <v>285</v>
      </c>
      <c r="C206" s="117"/>
      <c r="D206" s="117"/>
      <c r="E206" s="73"/>
      <c r="I206" s="51"/>
      <c r="J206" s="51"/>
      <c r="L206" s="52"/>
    </row>
    <row r="207" spans="1:12" ht="33" x14ac:dyDescent="0.3">
      <c r="A207" s="89"/>
      <c r="B207" s="59" t="s">
        <v>286</v>
      </c>
      <c r="C207" s="117"/>
      <c r="D207" s="117"/>
      <c r="E207" s="73"/>
      <c r="I207" s="51"/>
      <c r="J207" s="51"/>
      <c r="L207" s="52"/>
    </row>
    <row r="208" spans="1:12" ht="33" x14ac:dyDescent="0.3">
      <c r="A208" s="89"/>
      <c r="B208" s="59" t="s">
        <v>287</v>
      </c>
      <c r="C208" s="117"/>
      <c r="D208" s="117"/>
      <c r="E208" s="73"/>
      <c r="I208" s="51"/>
      <c r="J208" s="51"/>
      <c r="L208" s="52"/>
    </row>
    <row r="209" spans="1:12" ht="33" x14ac:dyDescent="0.3">
      <c r="A209" s="89"/>
      <c r="B209" s="59" t="s">
        <v>288</v>
      </c>
      <c r="C209" s="117"/>
      <c r="D209" s="117"/>
      <c r="E209" s="73"/>
      <c r="I209" s="51"/>
      <c r="J209" s="51"/>
      <c r="L209" s="52"/>
    </row>
    <row r="210" spans="1:12" x14ac:dyDescent="0.3">
      <c r="A210" s="89"/>
      <c r="B210" s="59" t="s">
        <v>289</v>
      </c>
      <c r="C210" s="117"/>
      <c r="D210" s="117"/>
      <c r="E210" s="73"/>
      <c r="I210" s="51"/>
      <c r="J210" s="51"/>
      <c r="L210" s="52"/>
    </row>
    <row r="211" spans="1:12" x14ac:dyDescent="0.3">
      <c r="A211" s="89"/>
      <c r="B211" s="59" t="s">
        <v>290</v>
      </c>
      <c r="C211" s="117"/>
      <c r="D211" s="117"/>
      <c r="E211" s="73"/>
      <c r="I211" s="51"/>
      <c r="J211" s="51"/>
      <c r="L211" s="52"/>
    </row>
    <row r="212" spans="1:12" x14ac:dyDescent="0.3">
      <c r="A212" s="89"/>
      <c r="B212" s="59"/>
      <c r="C212" s="117"/>
      <c r="D212" s="117"/>
      <c r="E212" s="73"/>
      <c r="I212" s="51"/>
      <c r="J212" s="51"/>
      <c r="L212" s="52"/>
    </row>
    <row r="213" spans="1:12" x14ac:dyDescent="0.3">
      <c r="A213" s="89"/>
      <c r="B213" s="120" t="s">
        <v>352</v>
      </c>
      <c r="C213" s="117"/>
      <c r="D213" s="117"/>
      <c r="E213" s="73"/>
      <c r="I213" s="51"/>
      <c r="J213" s="51"/>
      <c r="L213" s="52"/>
    </row>
    <row r="214" spans="1:12" x14ac:dyDescent="0.3">
      <c r="A214" s="89"/>
      <c r="B214" s="59" t="s">
        <v>291</v>
      </c>
      <c r="C214" s="117"/>
      <c r="D214" s="117"/>
      <c r="E214" s="73"/>
      <c r="I214" s="51"/>
      <c r="J214" s="51"/>
      <c r="L214" s="52"/>
    </row>
    <row r="215" spans="1:12" x14ac:dyDescent="0.3">
      <c r="A215" s="89"/>
      <c r="B215" s="59" t="s">
        <v>292</v>
      </c>
      <c r="C215" s="117"/>
      <c r="D215" s="117"/>
      <c r="E215" s="73"/>
      <c r="I215" s="51"/>
      <c r="J215" s="51"/>
      <c r="L215" s="52"/>
    </row>
    <row r="216" spans="1:12" x14ac:dyDescent="0.3">
      <c r="A216" s="89"/>
      <c r="B216" s="59" t="s">
        <v>293</v>
      </c>
      <c r="C216" s="117"/>
      <c r="D216" s="117"/>
      <c r="E216" s="73"/>
      <c r="I216" s="51"/>
      <c r="J216" s="51"/>
      <c r="L216" s="52"/>
    </row>
    <row r="217" spans="1:12" x14ac:dyDescent="0.3">
      <c r="A217" s="89"/>
      <c r="B217" s="59" t="s">
        <v>294</v>
      </c>
      <c r="C217" s="117"/>
      <c r="D217" s="117"/>
      <c r="E217" s="73"/>
      <c r="I217" s="51"/>
      <c r="J217" s="51"/>
      <c r="L217" s="52"/>
    </row>
    <row r="218" spans="1:12" x14ac:dyDescent="0.3">
      <c r="A218" s="89"/>
      <c r="B218" s="59" t="s">
        <v>295</v>
      </c>
      <c r="C218" s="117"/>
      <c r="D218" s="117"/>
      <c r="E218" s="73"/>
      <c r="I218" s="51"/>
      <c r="J218" s="51"/>
      <c r="L218" s="52"/>
    </row>
    <row r="219" spans="1:12" x14ac:dyDescent="0.3">
      <c r="A219" s="89"/>
      <c r="B219" s="59" t="s">
        <v>296</v>
      </c>
      <c r="C219" s="39"/>
      <c r="D219" s="121"/>
      <c r="E219" s="73"/>
      <c r="I219" s="51"/>
      <c r="J219" s="51"/>
      <c r="L219" s="52"/>
    </row>
    <row r="220" spans="1:12" ht="33" x14ac:dyDescent="0.3">
      <c r="A220" s="89"/>
      <c r="B220" s="120" t="s">
        <v>297</v>
      </c>
      <c r="C220" s="39">
        <v>32.4</v>
      </c>
      <c r="D220" s="122" t="s">
        <v>2</v>
      </c>
      <c r="E220" s="73"/>
      <c r="I220" s="51"/>
      <c r="J220" s="51"/>
      <c r="L220" s="52"/>
    </row>
    <row r="221" spans="1:12" x14ac:dyDescent="0.3">
      <c r="A221" s="89"/>
      <c r="B221" s="120" t="s">
        <v>298</v>
      </c>
      <c r="C221" s="39">
        <v>10.199999999999999</v>
      </c>
      <c r="D221" s="122" t="s">
        <v>2</v>
      </c>
      <c r="E221" s="73"/>
      <c r="I221" s="51"/>
      <c r="J221" s="51"/>
      <c r="L221" s="52"/>
    </row>
    <row r="222" spans="1:12" x14ac:dyDescent="0.3">
      <c r="A222" s="89"/>
      <c r="B222" s="120" t="s">
        <v>299</v>
      </c>
      <c r="C222" s="39" t="s">
        <v>300</v>
      </c>
      <c r="D222" s="122"/>
      <c r="E222" s="73"/>
      <c r="I222" s="51"/>
      <c r="J222" s="51"/>
      <c r="L222" s="52"/>
    </row>
    <row r="223" spans="1:12" x14ac:dyDescent="0.3">
      <c r="A223" s="89"/>
      <c r="B223" s="120" t="s">
        <v>301</v>
      </c>
      <c r="C223" s="39" t="s">
        <v>302</v>
      </c>
      <c r="D223" s="122"/>
      <c r="E223" s="73"/>
      <c r="I223" s="51"/>
      <c r="J223" s="51"/>
      <c r="L223" s="52"/>
    </row>
    <row r="224" spans="1:12" x14ac:dyDescent="0.3">
      <c r="A224" s="89"/>
      <c r="B224" s="120" t="s">
        <v>303</v>
      </c>
      <c r="C224" s="39">
        <v>1</v>
      </c>
      <c r="D224" s="122"/>
      <c r="E224" s="73"/>
      <c r="I224" s="51"/>
      <c r="J224" s="51"/>
      <c r="L224" s="52"/>
    </row>
    <row r="225" spans="1:12" x14ac:dyDescent="0.3">
      <c r="A225" s="89"/>
      <c r="B225" s="120" t="s">
        <v>304</v>
      </c>
      <c r="C225" s="39">
        <v>1</v>
      </c>
      <c r="D225" s="122"/>
      <c r="E225" s="73"/>
      <c r="I225" s="51"/>
      <c r="J225" s="51"/>
      <c r="L225" s="52"/>
    </row>
    <row r="226" spans="1:12" x14ac:dyDescent="0.3">
      <c r="A226" s="89"/>
      <c r="B226" s="120" t="s">
        <v>305</v>
      </c>
      <c r="C226" s="39" t="s">
        <v>306</v>
      </c>
      <c r="D226" s="122"/>
      <c r="E226" s="73"/>
      <c r="I226" s="51"/>
      <c r="J226" s="51"/>
      <c r="L226" s="52"/>
    </row>
    <row r="227" spans="1:12" x14ac:dyDescent="0.3">
      <c r="A227" s="89"/>
      <c r="B227" s="120" t="s">
        <v>307</v>
      </c>
      <c r="C227" s="39" t="s">
        <v>308</v>
      </c>
      <c r="D227" s="122"/>
      <c r="E227" s="73"/>
      <c r="I227" s="51"/>
      <c r="J227" s="51"/>
      <c r="L227" s="52"/>
    </row>
    <row r="228" spans="1:12" ht="33" x14ac:dyDescent="0.3">
      <c r="A228" s="89"/>
      <c r="B228" s="120" t="s">
        <v>309</v>
      </c>
      <c r="C228" s="39" t="s">
        <v>310</v>
      </c>
      <c r="D228" s="122" t="s">
        <v>311</v>
      </c>
      <c r="E228" s="73"/>
      <c r="I228" s="51"/>
      <c r="J228" s="51"/>
      <c r="L228" s="52"/>
    </row>
    <row r="229" spans="1:12" x14ac:dyDescent="0.3">
      <c r="A229" s="89"/>
      <c r="B229" s="120" t="s">
        <v>312</v>
      </c>
      <c r="C229" s="39"/>
      <c r="D229" s="122"/>
      <c r="E229" s="73"/>
      <c r="I229" s="51"/>
      <c r="J229" s="51"/>
      <c r="L229" s="52"/>
    </row>
    <row r="230" spans="1:12" x14ac:dyDescent="0.3">
      <c r="A230" s="89"/>
      <c r="B230" s="64" t="s">
        <v>313</v>
      </c>
      <c r="C230" s="39"/>
      <c r="D230" s="122"/>
      <c r="E230" s="73"/>
      <c r="I230" s="51"/>
      <c r="J230" s="51"/>
      <c r="L230" s="52"/>
    </row>
    <row r="231" spans="1:12" x14ac:dyDescent="0.3">
      <c r="A231" s="89"/>
      <c r="B231" s="123" t="s">
        <v>314</v>
      </c>
      <c r="C231" s="39"/>
      <c r="D231" s="122"/>
      <c r="E231" s="73"/>
      <c r="I231" s="51"/>
      <c r="J231" s="51"/>
      <c r="L231" s="52"/>
    </row>
    <row r="232" spans="1:12" x14ac:dyDescent="0.3">
      <c r="A232" s="89"/>
      <c r="B232" s="120" t="s">
        <v>315</v>
      </c>
      <c r="C232" s="39"/>
      <c r="D232" s="122"/>
      <c r="E232" s="73"/>
      <c r="I232" s="51"/>
      <c r="J232" s="51"/>
      <c r="L232" s="52"/>
    </row>
    <row r="233" spans="1:12" x14ac:dyDescent="0.3">
      <c r="A233" s="89"/>
      <c r="B233" s="120" t="s">
        <v>316</v>
      </c>
      <c r="C233" s="39"/>
      <c r="D233" s="122"/>
      <c r="E233" s="73"/>
      <c r="I233" s="51"/>
      <c r="J233" s="51"/>
      <c r="L233" s="52"/>
    </row>
    <row r="234" spans="1:12" x14ac:dyDescent="0.3">
      <c r="A234" s="89"/>
      <c r="B234" s="120" t="s">
        <v>317</v>
      </c>
      <c r="C234" s="39"/>
      <c r="D234" s="122"/>
      <c r="E234" s="73"/>
      <c r="I234" s="51"/>
      <c r="J234" s="51"/>
      <c r="L234" s="52"/>
    </row>
    <row r="235" spans="1:12" x14ac:dyDescent="0.3">
      <c r="A235" s="89"/>
      <c r="B235" s="120" t="s">
        <v>318</v>
      </c>
      <c r="C235" s="39">
        <v>300</v>
      </c>
      <c r="D235" s="122" t="s">
        <v>38</v>
      </c>
      <c r="E235" s="73"/>
      <c r="I235" s="51"/>
      <c r="J235" s="51"/>
      <c r="L235" s="52"/>
    </row>
    <row r="236" spans="1:12" x14ac:dyDescent="0.3">
      <c r="A236" s="89"/>
      <c r="B236" s="120" t="s">
        <v>366</v>
      </c>
      <c r="C236" s="39"/>
      <c r="D236" s="122" t="s">
        <v>0</v>
      </c>
      <c r="E236" s="73"/>
      <c r="I236" s="51"/>
      <c r="J236" s="51"/>
      <c r="L236" s="52"/>
    </row>
    <row r="237" spans="1:12" ht="33" x14ac:dyDescent="0.3">
      <c r="A237" s="89"/>
      <c r="B237" s="124" t="s">
        <v>319</v>
      </c>
      <c r="C237" s="39"/>
      <c r="D237" s="122"/>
      <c r="E237" s="73"/>
      <c r="I237" s="51"/>
      <c r="J237" s="51"/>
      <c r="L237" s="52"/>
    </row>
    <row r="238" spans="1:12" x14ac:dyDescent="0.3">
      <c r="A238" s="89"/>
      <c r="B238" s="124" t="s">
        <v>320</v>
      </c>
      <c r="C238" s="39"/>
      <c r="D238" s="122"/>
      <c r="E238" s="73"/>
      <c r="I238" s="51"/>
      <c r="J238" s="51"/>
      <c r="L238" s="52"/>
    </row>
    <row r="239" spans="1:12" x14ac:dyDescent="0.3">
      <c r="A239" s="89"/>
      <c r="B239" s="124" t="s">
        <v>321</v>
      </c>
      <c r="C239" s="39"/>
      <c r="D239" s="122"/>
      <c r="E239" s="73"/>
      <c r="I239" s="51"/>
      <c r="J239" s="51"/>
      <c r="L239" s="52"/>
    </row>
    <row r="240" spans="1:12" x14ac:dyDescent="0.3">
      <c r="A240" s="89"/>
      <c r="B240" s="124" t="s">
        <v>322</v>
      </c>
      <c r="C240" s="39"/>
      <c r="D240" s="122"/>
      <c r="E240" s="73"/>
      <c r="I240" s="51"/>
      <c r="J240" s="51"/>
      <c r="L240" s="52"/>
    </row>
    <row r="241" spans="1:12" ht="49.5" x14ac:dyDescent="0.3">
      <c r="A241" s="89"/>
      <c r="B241" s="125" t="s">
        <v>365</v>
      </c>
      <c r="D241" s="126" t="s">
        <v>18</v>
      </c>
      <c r="E241" s="126">
        <v>1</v>
      </c>
      <c r="F241" s="128">
        <v>0</v>
      </c>
      <c r="G241" s="128">
        <f t="shared" ref="G241:G245" si="16">E241*F241</f>
        <v>0</v>
      </c>
      <c r="I241" s="51"/>
      <c r="J241" s="51"/>
      <c r="L241" s="52"/>
    </row>
    <row r="242" spans="1:12" ht="49.5" x14ac:dyDescent="0.3">
      <c r="A242" s="46">
        <v>4</v>
      </c>
      <c r="B242" s="47" t="s">
        <v>335</v>
      </c>
      <c r="D242" s="48" t="s">
        <v>18</v>
      </c>
      <c r="E242" s="48">
        <v>1</v>
      </c>
      <c r="F242" s="128">
        <v>0</v>
      </c>
      <c r="G242" s="128">
        <f t="shared" si="16"/>
        <v>0</v>
      </c>
      <c r="I242" s="51"/>
      <c r="J242" s="51"/>
      <c r="L242" s="52"/>
    </row>
    <row r="243" spans="1:12" ht="49.5" x14ac:dyDescent="0.3">
      <c r="A243" s="46">
        <f>+A242+1</f>
        <v>5</v>
      </c>
      <c r="B243" s="47" t="s">
        <v>337</v>
      </c>
      <c r="D243" s="48" t="s">
        <v>18</v>
      </c>
      <c r="E243" s="48">
        <v>1</v>
      </c>
      <c r="F243" s="128">
        <v>0</v>
      </c>
      <c r="G243" s="128">
        <f t="shared" si="16"/>
        <v>0</v>
      </c>
      <c r="I243" s="51"/>
      <c r="J243" s="51"/>
      <c r="L243" s="52"/>
    </row>
    <row r="244" spans="1:12" ht="49.5" x14ac:dyDescent="0.3">
      <c r="A244" s="46">
        <f>+A243+1</f>
        <v>6</v>
      </c>
      <c r="B244" s="47" t="s">
        <v>336</v>
      </c>
      <c r="D244" s="48" t="s">
        <v>16</v>
      </c>
      <c r="E244" s="48">
        <v>1</v>
      </c>
      <c r="F244" s="128">
        <v>0</v>
      </c>
      <c r="G244" s="128">
        <f t="shared" si="16"/>
        <v>0</v>
      </c>
      <c r="I244" s="51"/>
      <c r="J244" s="51"/>
      <c r="L244" s="52"/>
    </row>
    <row r="245" spans="1:12" ht="49.5" x14ac:dyDescent="0.3">
      <c r="A245" s="46">
        <f t="shared" ref="A245:A256" si="17">+A244+1</f>
        <v>7</v>
      </c>
      <c r="B245" s="47" t="s">
        <v>249</v>
      </c>
      <c r="C245" s="49" t="s">
        <v>31</v>
      </c>
      <c r="D245" s="48" t="s">
        <v>16</v>
      </c>
      <c r="E245" s="48">
        <v>1</v>
      </c>
      <c r="F245" s="128">
        <v>0</v>
      </c>
      <c r="G245" s="128">
        <f t="shared" si="16"/>
        <v>0</v>
      </c>
      <c r="I245" s="51"/>
      <c r="J245" s="51"/>
      <c r="L245" s="52"/>
    </row>
    <row r="246" spans="1:12" ht="33" x14ac:dyDescent="0.3">
      <c r="A246" s="46">
        <f t="shared" si="17"/>
        <v>8</v>
      </c>
      <c r="B246" s="47" t="s">
        <v>338</v>
      </c>
      <c r="C246" s="49"/>
      <c r="D246" s="48" t="s">
        <v>16</v>
      </c>
      <c r="E246" s="48">
        <v>6</v>
      </c>
      <c r="F246" s="128">
        <v>0</v>
      </c>
      <c r="G246" s="128">
        <f t="shared" ref="G246:G248" si="18">E246*F246</f>
        <v>0</v>
      </c>
      <c r="I246" s="51"/>
      <c r="J246" s="51"/>
      <c r="L246" s="52"/>
    </row>
    <row r="247" spans="1:12" ht="66" x14ac:dyDescent="0.3">
      <c r="A247" s="46">
        <f t="shared" si="17"/>
        <v>9</v>
      </c>
      <c r="B247" s="24" t="s">
        <v>355</v>
      </c>
      <c r="D247" s="49" t="s">
        <v>88</v>
      </c>
      <c r="E247" s="50">
        <v>80</v>
      </c>
      <c r="F247" s="128">
        <v>0</v>
      </c>
      <c r="G247" s="128">
        <f t="shared" si="18"/>
        <v>0</v>
      </c>
      <c r="I247" s="36"/>
      <c r="J247" s="51"/>
      <c r="L247" s="52"/>
    </row>
    <row r="248" spans="1:12" ht="82.5" x14ac:dyDescent="0.3">
      <c r="A248" s="46">
        <f t="shared" si="17"/>
        <v>10</v>
      </c>
      <c r="B248" s="47" t="s">
        <v>245</v>
      </c>
      <c r="D248" s="48" t="s">
        <v>38</v>
      </c>
      <c r="E248" s="48">
        <v>650</v>
      </c>
      <c r="F248" s="128">
        <v>0</v>
      </c>
      <c r="G248" s="128">
        <f t="shared" si="18"/>
        <v>0</v>
      </c>
      <c r="I248" s="51"/>
      <c r="J248" s="51"/>
      <c r="L248" s="52"/>
    </row>
    <row r="249" spans="1:12" ht="82.5" x14ac:dyDescent="0.3">
      <c r="A249" s="46">
        <f t="shared" si="17"/>
        <v>11</v>
      </c>
      <c r="B249" s="47" t="s">
        <v>246</v>
      </c>
      <c r="C249" s="49" t="s">
        <v>247</v>
      </c>
      <c r="D249" s="48" t="s">
        <v>1</v>
      </c>
      <c r="E249" s="48">
        <v>3</v>
      </c>
      <c r="F249" s="128">
        <v>0</v>
      </c>
      <c r="G249" s="128">
        <f t="shared" ref="G249:G254" si="19">E249*F249</f>
        <v>0</v>
      </c>
      <c r="I249" s="51"/>
      <c r="J249" s="51"/>
      <c r="L249" s="52"/>
    </row>
    <row r="250" spans="1:12" x14ac:dyDescent="0.3">
      <c r="A250" s="46">
        <f t="shared" si="17"/>
        <v>12</v>
      </c>
      <c r="B250" s="47"/>
      <c r="C250" s="49" t="s">
        <v>356</v>
      </c>
      <c r="D250" s="48" t="s">
        <v>1</v>
      </c>
      <c r="E250" s="48">
        <v>5</v>
      </c>
      <c r="F250" s="128">
        <v>0</v>
      </c>
      <c r="G250" s="128">
        <f t="shared" si="19"/>
        <v>0</v>
      </c>
      <c r="I250" s="51"/>
      <c r="J250" s="51"/>
      <c r="L250" s="52"/>
    </row>
    <row r="251" spans="1:12" x14ac:dyDescent="0.3">
      <c r="A251" s="46">
        <f t="shared" si="17"/>
        <v>13</v>
      </c>
      <c r="B251" s="47"/>
      <c r="C251" s="49" t="s">
        <v>357</v>
      </c>
      <c r="D251" s="48" t="s">
        <v>1</v>
      </c>
      <c r="E251" s="48">
        <v>8</v>
      </c>
      <c r="F251" s="128">
        <v>0</v>
      </c>
      <c r="G251" s="128">
        <f t="shared" si="19"/>
        <v>0</v>
      </c>
      <c r="I251" s="51"/>
      <c r="J251" s="51"/>
      <c r="L251" s="52"/>
    </row>
    <row r="252" spans="1:12" x14ac:dyDescent="0.3">
      <c r="A252" s="46">
        <f t="shared" si="17"/>
        <v>14</v>
      </c>
      <c r="C252" s="49" t="s">
        <v>358</v>
      </c>
      <c r="D252" s="48" t="s">
        <v>1</v>
      </c>
      <c r="E252" s="48">
        <v>4</v>
      </c>
      <c r="F252" s="128">
        <v>0</v>
      </c>
      <c r="G252" s="128">
        <f t="shared" si="19"/>
        <v>0</v>
      </c>
      <c r="I252" s="51"/>
      <c r="J252" s="51"/>
      <c r="L252" s="52"/>
    </row>
    <row r="253" spans="1:12" x14ac:dyDescent="0.3">
      <c r="A253" s="46">
        <f t="shared" si="17"/>
        <v>15</v>
      </c>
      <c r="C253" s="49" t="s">
        <v>248</v>
      </c>
      <c r="D253" s="48" t="s">
        <v>1</v>
      </c>
      <c r="E253" s="48">
        <v>2</v>
      </c>
      <c r="F253" s="128">
        <v>0</v>
      </c>
      <c r="G253" s="128">
        <f t="shared" si="19"/>
        <v>0</v>
      </c>
      <c r="I253" s="51"/>
      <c r="J253" s="51"/>
      <c r="L253" s="52"/>
    </row>
    <row r="254" spans="1:12" ht="82.5" x14ac:dyDescent="0.3">
      <c r="A254" s="46">
        <f t="shared" si="17"/>
        <v>16</v>
      </c>
      <c r="B254" s="47" t="s">
        <v>359</v>
      </c>
      <c r="D254" s="48" t="s">
        <v>18</v>
      </c>
      <c r="E254" s="48">
        <v>1</v>
      </c>
      <c r="F254" s="128">
        <v>0</v>
      </c>
      <c r="G254" s="128">
        <f t="shared" si="19"/>
        <v>0</v>
      </c>
      <c r="I254" s="51"/>
      <c r="J254" s="51"/>
      <c r="L254" s="52"/>
    </row>
    <row r="255" spans="1:12" ht="49.5" x14ac:dyDescent="0.3">
      <c r="A255" s="46">
        <f t="shared" si="17"/>
        <v>17</v>
      </c>
      <c r="B255" s="47" t="s">
        <v>360</v>
      </c>
      <c r="D255" s="48" t="s">
        <v>18</v>
      </c>
      <c r="E255" s="48">
        <v>5</v>
      </c>
      <c r="F255" s="128">
        <v>0</v>
      </c>
      <c r="G255" s="128">
        <f t="shared" ref="G255:G257" si="20">E255*F255</f>
        <v>0</v>
      </c>
      <c r="I255" s="51"/>
      <c r="J255" s="51"/>
      <c r="L255" s="52"/>
    </row>
    <row r="256" spans="1:12" ht="49.5" x14ac:dyDescent="0.3">
      <c r="A256" s="46">
        <f t="shared" si="17"/>
        <v>18</v>
      </c>
      <c r="B256" s="47" t="s">
        <v>361</v>
      </c>
      <c r="D256" s="48" t="s">
        <v>18</v>
      </c>
      <c r="E256" s="48">
        <v>2</v>
      </c>
      <c r="F256" s="128">
        <v>0</v>
      </c>
      <c r="G256" s="128">
        <f t="shared" si="20"/>
        <v>0</v>
      </c>
      <c r="I256" s="51"/>
      <c r="J256" s="51"/>
      <c r="L256" s="52"/>
    </row>
    <row r="257" spans="1:12" ht="33" x14ac:dyDescent="0.3">
      <c r="A257" s="46">
        <f t="shared" ref="A257:A270" si="21">+A256+1</f>
        <v>19</v>
      </c>
      <c r="B257" s="47" t="s">
        <v>362</v>
      </c>
      <c r="D257" s="48" t="s">
        <v>18</v>
      </c>
      <c r="E257" s="48">
        <v>1</v>
      </c>
      <c r="F257" s="128">
        <v>0</v>
      </c>
      <c r="G257" s="128">
        <f t="shared" si="20"/>
        <v>0</v>
      </c>
      <c r="I257" s="51"/>
      <c r="J257" s="51"/>
      <c r="L257" s="52"/>
    </row>
    <row r="258" spans="1:12" ht="49.5" x14ac:dyDescent="0.3">
      <c r="A258" s="46">
        <f t="shared" si="21"/>
        <v>20</v>
      </c>
      <c r="B258" s="47" t="s">
        <v>375</v>
      </c>
      <c r="D258" s="48" t="s">
        <v>367</v>
      </c>
      <c r="E258" s="50">
        <v>1</v>
      </c>
      <c r="F258" s="128">
        <v>0</v>
      </c>
      <c r="G258" s="128">
        <f t="shared" ref="G258:G263" si="22">E258*F258</f>
        <v>0</v>
      </c>
      <c r="I258" s="36"/>
      <c r="J258" s="51"/>
      <c r="L258" s="52"/>
    </row>
    <row r="259" spans="1:12" ht="49.5" x14ac:dyDescent="0.3">
      <c r="A259" s="46">
        <f t="shared" si="21"/>
        <v>21</v>
      </c>
      <c r="B259" s="47" t="s">
        <v>376</v>
      </c>
      <c r="C259" s="49"/>
      <c r="D259" s="49" t="s">
        <v>18</v>
      </c>
      <c r="E259" s="50">
        <v>1</v>
      </c>
      <c r="F259" s="128">
        <v>0</v>
      </c>
      <c r="G259" s="128">
        <f t="shared" si="22"/>
        <v>0</v>
      </c>
      <c r="I259" s="51"/>
      <c r="J259" s="51"/>
      <c r="L259" s="52"/>
    </row>
    <row r="260" spans="1:12" ht="49.5" x14ac:dyDescent="0.3">
      <c r="A260" s="46">
        <f t="shared" si="21"/>
        <v>22</v>
      </c>
      <c r="B260" s="47" t="s">
        <v>379</v>
      </c>
      <c r="C260" s="127"/>
      <c r="D260" s="49" t="s">
        <v>16</v>
      </c>
      <c r="E260" s="50">
        <v>1</v>
      </c>
      <c r="F260" s="128">
        <v>0</v>
      </c>
      <c r="G260" s="128">
        <f t="shared" si="22"/>
        <v>0</v>
      </c>
      <c r="I260" s="51"/>
      <c r="J260" s="51"/>
      <c r="L260" s="52"/>
    </row>
    <row r="261" spans="1:12" ht="66" x14ac:dyDescent="0.3">
      <c r="A261" s="46">
        <f t="shared" si="21"/>
        <v>23</v>
      </c>
      <c r="B261" s="47" t="s">
        <v>377</v>
      </c>
      <c r="C261" s="48" t="s">
        <v>378</v>
      </c>
      <c r="D261" s="48" t="s">
        <v>1</v>
      </c>
      <c r="E261" s="48">
        <v>6</v>
      </c>
      <c r="F261" s="128">
        <v>0</v>
      </c>
      <c r="G261" s="128">
        <f t="shared" si="22"/>
        <v>0</v>
      </c>
      <c r="I261" s="36"/>
      <c r="J261" s="51"/>
      <c r="L261" s="52"/>
    </row>
    <row r="262" spans="1:12" ht="49.5" x14ac:dyDescent="0.3">
      <c r="A262" s="46">
        <f t="shared" si="21"/>
        <v>24</v>
      </c>
      <c r="B262" s="47" t="s">
        <v>368</v>
      </c>
      <c r="C262" s="48" t="s">
        <v>89</v>
      </c>
      <c r="D262" s="49" t="s">
        <v>16</v>
      </c>
      <c r="E262" s="48">
        <v>1</v>
      </c>
      <c r="F262" s="128">
        <v>0</v>
      </c>
      <c r="G262" s="128">
        <f t="shared" si="22"/>
        <v>0</v>
      </c>
      <c r="I262" s="36"/>
      <c r="J262" s="51"/>
      <c r="L262" s="52"/>
    </row>
    <row r="263" spans="1:12" ht="49.5" x14ac:dyDescent="0.3">
      <c r="A263" s="46">
        <f t="shared" si="21"/>
        <v>25</v>
      </c>
      <c r="B263" s="47" t="s">
        <v>15</v>
      </c>
      <c r="C263" s="49" t="s">
        <v>43</v>
      </c>
      <c r="D263" s="49" t="s">
        <v>16</v>
      </c>
      <c r="E263" s="50">
        <v>1</v>
      </c>
      <c r="F263" s="128">
        <v>0</v>
      </c>
      <c r="G263" s="128">
        <f t="shared" si="22"/>
        <v>0</v>
      </c>
      <c r="I263" s="51"/>
      <c r="J263" s="51"/>
      <c r="L263" s="52"/>
    </row>
    <row r="264" spans="1:12" x14ac:dyDescent="0.3">
      <c r="A264" s="46">
        <f t="shared" si="21"/>
        <v>26</v>
      </c>
      <c r="C264" s="48" t="s">
        <v>92</v>
      </c>
      <c r="D264" s="49" t="s">
        <v>16</v>
      </c>
      <c r="E264" s="48">
        <v>6</v>
      </c>
      <c r="F264" s="128">
        <v>0</v>
      </c>
      <c r="G264" s="128">
        <f t="shared" ref="G264:G266" si="23">E264*F264</f>
        <v>0</v>
      </c>
      <c r="I264" s="36"/>
      <c r="J264" s="51"/>
      <c r="L264" s="52"/>
    </row>
    <row r="265" spans="1:12" ht="49.5" x14ac:dyDescent="0.3">
      <c r="A265" s="46">
        <f t="shared" si="21"/>
        <v>27</v>
      </c>
      <c r="B265" s="47" t="s">
        <v>369</v>
      </c>
      <c r="C265" s="49" t="s">
        <v>92</v>
      </c>
      <c r="D265" s="49" t="s">
        <v>16</v>
      </c>
      <c r="E265" s="50">
        <v>1</v>
      </c>
      <c r="F265" s="128">
        <v>0</v>
      </c>
      <c r="G265" s="128">
        <f t="shared" si="23"/>
        <v>0</v>
      </c>
      <c r="I265" s="51"/>
      <c r="J265" s="51"/>
      <c r="L265" s="52"/>
    </row>
    <row r="266" spans="1:12" ht="49.5" x14ac:dyDescent="0.3">
      <c r="A266" s="46">
        <f t="shared" si="21"/>
        <v>28</v>
      </c>
      <c r="B266" s="47" t="s">
        <v>370</v>
      </c>
      <c r="C266" s="49" t="s">
        <v>371</v>
      </c>
      <c r="D266" s="49" t="s">
        <v>16</v>
      </c>
      <c r="E266" s="50">
        <v>1</v>
      </c>
      <c r="F266" s="128">
        <v>0</v>
      </c>
      <c r="G266" s="128">
        <f t="shared" si="23"/>
        <v>0</v>
      </c>
      <c r="I266" s="51"/>
      <c r="J266" s="51"/>
      <c r="L266" s="52"/>
    </row>
    <row r="267" spans="1:12" ht="66" x14ac:dyDescent="0.3">
      <c r="A267" s="46">
        <f t="shared" si="21"/>
        <v>29</v>
      </c>
      <c r="B267" s="47" t="s">
        <v>372</v>
      </c>
      <c r="C267" s="49"/>
      <c r="D267" s="49" t="s">
        <v>16</v>
      </c>
      <c r="E267" s="50">
        <v>3</v>
      </c>
      <c r="F267" s="128">
        <v>0</v>
      </c>
      <c r="G267" s="128">
        <f t="shared" ref="G267:G274" si="24">E267*F267</f>
        <v>0</v>
      </c>
      <c r="I267" s="51"/>
      <c r="J267" s="51"/>
      <c r="L267" s="52"/>
    </row>
    <row r="268" spans="1:12" ht="49.5" x14ac:dyDescent="0.3">
      <c r="A268" s="46">
        <f t="shared" si="21"/>
        <v>30</v>
      </c>
      <c r="B268" s="47" t="s">
        <v>373</v>
      </c>
      <c r="C268" s="49"/>
      <c r="D268" s="49" t="s">
        <v>16</v>
      </c>
      <c r="E268" s="50">
        <v>1</v>
      </c>
      <c r="F268" s="128">
        <v>0</v>
      </c>
      <c r="G268" s="128">
        <f t="shared" si="24"/>
        <v>0</v>
      </c>
      <c r="I268" s="51"/>
      <c r="J268" s="51"/>
      <c r="L268" s="52"/>
    </row>
    <row r="269" spans="1:12" ht="49.5" x14ac:dyDescent="0.3">
      <c r="A269" s="46">
        <f t="shared" si="21"/>
        <v>31</v>
      </c>
      <c r="B269" s="47" t="s">
        <v>374</v>
      </c>
      <c r="D269" s="48" t="s">
        <v>18</v>
      </c>
      <c r="E269" s="48">
        <v>1</v>
      </c>
      <c r="F269" s="128">
        <v>0</v>
      </c>
      <c r="G269" s="128">
        <f t="shared" si="24"/>
        <v>0</v>
      </c>
      <c r="I269" s="51"/>
      <c r="J269" s="51"/>
      <c r="L269" s="52"/>
    </row>
    <row r="270" spans="1:12" ht="82.5" x14ac:dyDescent="0.3">
      <c r="A270" s="46">
        <f t="shared" si="21"/>
        <v>32</v>
      </c>
      <c r="B270" s="47" t="s">
        <v>363</v>
      </c>
      <c r="D270" s="49" t="s">
        <v>18</v>
      </c>
      <c r="E270" s="50">
        <v>1</v>
      </c>
      <c r="F270" s="128">
        <v>0</v>
      </c>
      <c r="G270" s="128">
        <f t="shared" si="24"/>
        <v>0</v>
      </c>
      <c r="I270" s="36"/>
      <c r="J270" s="51"/>
    </row>
    <row r="271" spans="1:12" x14ac:dyDescent="0.3">
      <c r="A271" s="46"/>
      <c r="B271" s="47"/>
      <c r="G271" s="128"/>
      <c r="I271" s="51"/>
      <c r="J271" s="51"/>
      <c r="L271" s="52"/>
    </row>
    <row r="272" spans="1:12" ht="33" x14ac:dyDescent="0.3">
      <c r="A272" s="46">
        <f>+A270+1</f>
        <v>33</v>
      </c>
      <c r="B272" s="35" t="s">
        <v>95</v>
      </c>
      <c r="D272" s="49" t="s">
        <v>18</v>
      </c>
      <c r="E272" s="50">
        <v>1</v>
      </c>
      <c r="F272" s="128">
        <v>0</v>
      </c>
      <c r="G272" s="128">
        <f t="shared" si="24"/>
        <v>0</v>
      </c>
      <c r="I272" s="51"/>
      <c r="J272" s="51"/>
      <c r="L272" s="51"/>
    </row>
    <row r="273" spans="1:12" x14ac:dyDescent="0.3">
      <c r="A273" s="46"/>
      <c r="B273" s="47"/>
      <c r="C273" s="49"/>
      <c r="D273" s="49"/>
      <c r="E273" s="50"/>
      <c r="F273" s="128"/>
      <c r="G273" s="128"/>
      <c r="I273" s="51"/>
      <c r="J273" s="51"/>
    </row>
    <row r="274" spans="1:12" x14ac:dyDescent="0.3">
      <c r="A274" s="46"/>
      <c r="B274" s="47" t="s">
        <v>34</v>
      </c>
      <c r="F274" s="128"/>
      <c r="G274" s="128"/>
      <c r="I274" s="51"/>
    </row>
    <row r="275" spans="1:12" ht="115.5" x14ac:dyDescent="0.3">
      <c r="A275" s="46">
        <f t="shared" ref="A275:A276" si="25">+A274+1</f>
        <v>1</v>
      </c>
      <c r="B275" s="47" t="s">
        <v>250</v>
      </c>
      <c r="C275" s="49"/>
      <c r="D275" s="49" t="s">
        <v>18</v>
      </c>
      <c r="E275" s="50">
        <v>1</v>
      </c>
      <c r="F275" s="128">
        <v>0</v>
      </c>
      <c r="G275" s="128">
        <f t="shared" ref="G275:G279" si="26">E275*F275</f>
        <v>0</v>
      </c>
      <c r="I275" s="51"/>
      <c r="J275" s="51"/>
      <c r="L275" s="44"/>
    </row>
    <row r="276" spans="1:12" ht="33" x14ac:dyDescent="0.3">
      <c r="A276" s="46">
        <f t="shared" si="25"/>
        <v>2</v>
      </c>
      <c r="B276" s="47" t="s">
        <v>29</v>
      </c>
      <c r="C276" s="49"/>
      <c r="D276" s="49" t="s">
        <v>18</v>
      </c>
      <c r="E276" s="50">
        <v>1</v>
      </c>
      <c r="F276" s="128">
        <v>0</v>
      </c>
      <c r="G276" s="128">
        <f t="shared" si="26"/>
        <v>0</v>
      </c>
      <c r="I276" s="51"/>
      <c r="J276" s="51"/>
      <c r="L276" s="44"/>
    </row>
    <row r="277" spans="1:12" ht="33" x14ac:dyDescent="0.3">
      <c r="A277" s="46">
        <f>+A276+1</f>
        <v>3</v>
      </c>
      <c r="B277" s="47" t="s">
        <v>381</v>
      </c>
      <c r="C277" s="49"/>
      <c r="D277" s="49" t="s">
        <v>18</v>
      </c>
      <c r="E277" s="50">
        <v>1</v>
      </c>
      <c r="F277" s="128">
        <v>0</v>
      </c>
      <c r="G277" s="128">
        <f t="shared" si="26"/>
        <v>0</v>
      </c>
      <c r="I277" s="51"/>
      <c r="J277" s="51"/>
      <c r="L277" s="44"/>
    </row>
    <row r="278" spans="1:12" ht="33" x14ac:dyDescent="0.3">
      <c r="A278" s="46">
        <f t="shared" ref="A278:A292" si="27">+A277+1</f>
        <v>4</v>
      </c>
      <c r="B278" s="47" t="s">
        <v>382</v>
      </c>
      <c r="C278" s="49"/>
      <c r="D278" s="49" t="s">
        <v>18</v>
      </c>
      <c r="E278" s="50">
        <v>1</v>
      </c>
      <c r="F278" s="128">
        <v>0</v>
      </c>
      <c r="G278" s="128">
        <f t="shared" si="26"/>
        <v>0</v>
      </c>
      <c r="I278" s="51"/>
      <c r="J278" s="51"/>
      <c r="L278" s="44"/>
    </row>
    <row r="279" spans="1:12" ht="66" x14ac:dyDescent="0.3">
      <c r="A279" s="46">
        <f t="shared" si="27"/>
        <v>5</v>
      </c>
      <c r="B279" s="47" t="s">
        <v>383</v>
      </c>
      <c r="C279" s="49"/>
      <c r="D279" s="49" t="s">
        <v>18</v>
      </c>
      <c r="E279" s="50">
        <v>1</v>
      </c>
      <c r="F279" s="128">
        <v>0</v>
      </c>
      <c r="G279" s="128">
        <f t="shared" si="26"/>
        <v>0</v>
      </c>
      <c r="I279" s="51"/>
      <c r="J279" s="51"/>
      <c r="L279" s="44"/>
    </row>
    <row r="280" spans="1:12" ht="115.5" x14ac:dyDescent="0.3">
      <c r="A280" s="46">
        <f t="shared" si="27"/>
        <v>6</v>
      </c>
      <c r="B280" s="61" t="s">
        <v>133</v>
      </c>
      <c r="C280" s="49"/>
      <c r="D280" s="49" t="s">
        <v>18</v>
      </c>
      <c r="E280" s="50">
        <v>1</v>
      </c>
      <c r="F280" s="128">
        <v>0</v>
      </c>
      <c r="G280" s="128">
        <f t="shared" ref="G280:G283" si="28">E280*F280</f>
        <v>0</v>
      </c>
      <c r="I280" s="51"/>
      <c r="J280" s="51"/>
      <c r="L280" s="44"/>
    </row>
    <row r="281" spans="1:12" ht="82.5" x14ac:dyDescent="0.3">
      <c r="A281" s="46">
        <f t="shared" si="27"/>
        <v>7</v>
      </c>
      <c r="B281" s="47" t="s">
        <v>251</v>
      </c>
      <c r="C281" s="49"/>
      <c r="D281" s="49" t="s">
        <v>18</v>
      </c>
      <c r="E281" s="50">
        <v>1</v>
      </c>
      <c r="F281" s="128">
        <v>0</v>
      </c>
      <c r="G281" s="128">
        <f t="shared" si="28"/>
        <v>0</v>
      </c>
      <c r="I281" s="51"/>
      <c r="J281" s="51"/>
      <c r="L281" s="44"/>
    </row>
    <row r="282" spans="1:12" x14ac:dyDescent="0.3">
      <c r="A282" s="46">
        <f t="shared" si="27"/>
        <v>8</v>
      </c>
      <c r="F282" s="128"/>
      <c r="G282" s="128"/>
      <c r="L282" s="44"/>
    </row>
    <row r="283" spans="1:12" ht="82.5" x14ac:dyDescent="0.3">
      <c r="A283" s="46">
        <f t="shared" si="27"/>
        <v>9</v>
      </c>
      <c r="B283" s="47" t="s">
        <v>353</v>
      </c>
      <c r="C283" s="49"/>
      <c r="D283" s="49" t="s">
        <v>50</v>
      </c>
      <c r="E283" s="50">
        <v>40</v>
      </c>
      <c r="F283" s="128">
        <v>0</v>
      </c>
      <c r="G283" s="128">
        <f t="shared" si="28"/>
        <v>0</v>
      </c>
      <c r="I283" s="51"/>
      <c r="J283" s="51"/>
      <c r="L283" s="36"/>
    </row>
    <row r="284" spans="1:12" ht="49.5" x14ac:dyDescent="0.3">
      <c r="A284" s="46">
        <f t="shared" si="27"/>
        <v>10</v>
      </c>
      <c r="B284" s="47" t="s">
        <v>51</v>
      </c>
      <c r="C284" s="49"/>
      <c r="D284" s="49" t="s">
        <v>50</v>
      </c>
      <c r="E284" s="50">
        <v>20</v>
      </c>
      <c r="F284" s="128">
        <v>0</v>
      </c>
      <c r="G284" s="128">
        <f t="shared" ref="G284:G291" si="29">E284*F284</f>
        <v>0</v>
      </c>
      <c r="I284" s="51"/>
      <c r="J284" s="51"/>
      <c r="L284" s="36"/>
    </row>
    <row r="285" spans="1:12" ht="49.5" x14ac:dyDescent="0.3">
      <c r="A285" s="46">
        <f t="shared" si="27"/>
        <v>11</v>
      </c>
      <c r="B285" s="47" t="s">
        <v>252</v>
      </c>
      <c r="C285" s="49"/>
      <c r="D285" s="49" t="s">
        <v>50</v>
      </c>
      <c r="E285" s="50">
        <v>12</v>
      </c>
      <c r="F285" s="128">
        <v>0</v>
      </c>
      <c r="G285" s="128">
        <f t="shared" si="29"/>
        <v>0</v>
      </c>
      <c r="I285" s="51"/>
      <c r="J285" s="51"/>
      <c r="L285" s="36"/>
    </row>
    <row r="286" spans="1:12" ht="66" x14ac:dyDescent="0.3">
      <c r="A286" s="46">
        <f t="shared" si="27"/>
        <v>12</v>
      </c>
      <c r="B286" s="47" t="s">
        <v>354</v>
      </c>
      <c r="C286" s="49"/>
      <c r="D286" s="49" t="s">
        <v>50</v>
      </c>
      <c r="E286" s="50">
        <v>20</v>
      </c>
      <c r="F286" s="128">
        <v>0</v>
      </c>
      <c r="G286" s="128">
        <f t="shared" si="29"/>
        <v>0</v>
      </c>
      <c r="I286" s="51"/>
      <c r="J286" s="51"/>
      <c r="L286" s="36"/>
    </row>
    <row r="287" spans="1:12" ht="66" x14ac:dyDescent="0.3">
      <c r="A287" s="46">
        <f t="shared" si="27"/>
        <v>13</v>
      </c>
      <c r="B287" s="47" t="s">
        <v>253</v>
      </c>
      <c r="C287" s="49"/>
      <c r="D287" s="49" t="s">
        <v>50</v>
      </c>
      <c r="E287" s="50">
        <v>6</v>
      </c>
      <c r="F287" s="128">
        <v>0</v>
      </c>
      <c r="G287" s="128">
        <f t="shared" si="29"/>
        <v>0</v>
      </c>
      <c r="I287" s="51"/>
      <c r="J287" s="51"/>
      <c r="L287" s="36"/>
    </row>
    <row r="288" spans="1:12" ht="33" x14ac:dyDescent="0.3">
      <c r="A288" s="46">
        <f t="shared" si="27"/>
        <v>14</v>
      </c>
      <c r="B288" s="47" t="s">
        <v>55</v>
      </c>
      <c r="C288" s="49"/>
      <c r="D288" s="49" t="s">
        <v>50</v>
      </c>
      <c r="E288" s="50">
        <v>10</v>
      </c>
      <c r="F288" s="128">
        <v>0</v>
      </c>
      <c r="G288" s="128">
        <f t="shared" si="29"/>
        <v>0</v>
      </c>
      <c r="I288" s="51"/>
      <c r="J288" s="51"/>
      <c r="L288" s="36"/>
    </row>
    <row r="289" spans="1:12" ht="49.5" x14ac:dyDescent="0.3">
      <c r="A289" s="46">
        <f t="shared" si="27"/>
        <v>15</v>
      </c>
      <c r="B289" s="47" t="s">
        <v>33</v>
      </c>
      <c r="C289" s="49"/>
      <c r="D289" s="49" t="s">
        <v>18</v>
      </c>
      <c r="E289" s="50">
        <v>1</v>
      </c>
      <c r="F289" s="128">
        <v>0</v>
      </c>
      <c r="G289" s="128">
        <f t="shared" si="29"/>
        <v>0</v>
      </c>
      <c r="I289" s="51"/>
      <c r="J289" s="51"/>
      <c r="L289" s="36"/>
    </row>
    <row r="290" spans="1:12" ht="49.5" x14ac:dyDescent="0.3">
      <c r="A290" s="46">
        <f t="shared" si="27"/>
        <v>16</v>
      </c>
      <c r="B290" s="47" t="s">
        <v>364</v>
      </c>
      <c r="C290" s="49"/>
      <c r="D290" s="49" t="s">
        <v>18</v>
      </c>
      <c r="E290" s="50">
        <v>1</v>
      </c>
      <c r="F290" s="128">
        <v>0</v>
      </c>
      <c r="G290" s="128">
        <f t="shared" si="29"/>
        <v>0</v>
      </c>
      <c r="I290" s="51"/>
      <c r="J290" s="51"/>
      <c r="L290" s="36"/>
    </row>
    <row r="291" spans="1:12" ht="33" x14ac:dyDescent="0.3">
      <c r="A291" s="46">
        <f t="shared" si="27"/>
        <v>17</v>
      </c>
      <c r="B291" s="47" t="s">
        <v>58</v>
      </c>
      <c r="C291" s="49"/>
      <c r="D291" s="49" t="s">
        <v>18</v>
      </c>
      <c r="E291" s="50">
        <v>1</v>
      </c>
      <c r="F291" s="128">
        <v>0</v>
      </c>
      <c r="G291" s="128">
        <f t="shared" si="29"/>
        <v>0</v>
      </c>
      <c r="I291" s="51"/>
      <c r="J291" s="51"/>
      <c r="L291" s="36"/>
    </row>
    <row r="292" spans="1:12" ht="33" x14ac:dyDescent="0.3">
      <c r="A292" s="46">
        <f t="shared" si="27"/>
        <v>18</v>
      </c>
      <c r="B292" s="47" t="s">
        <v>87</v>
      </c>
      <c r="C292" s="49"/>
      <c r="D292" s="49" t="s">
        <v>18</v>
      </c>
      <c r="E292" s="50">
        <v>1</v>
      </c>
      <c r="F292" s="128">
        <v>0</v>
      </c>
      <c r="G292" s="128">
        <f>E292*F292</f>
        <v>0</v>
      </c>
      <c r="I292" s="51"/>
      <c r="J292" s="51"/>
    </row>
    <row r="293" spans="1:12" x14ac:dyDescent="0.3">
      <c r="A293" s="46"/>
      <c r="C293" s="49"/>
      <c r="D293" s="49"/>
      <c r="E293" s="50"/>
      <c r="I293" s="51"/>
      <c r="J293" s="51"/>
    </row>
    <row r="294" spans="1:12" x14ac:dyDescent="0.3">
      <c r="A294" s="46"/>
      <c r="B294" s="64" t="s">
        <v>384</v>
      </c>
      <c r="C294" s="133"/>
      <c r="D294" s="133"/>
      <c r="E294" s="134"/>
      <c r="F294" s="131"/>
      <c r="G294" s="129">
        <f>SUM(G4:G293)</f>
        <v>0</v>
      </c>
      <c r="I294" s="51"/>
      <c r="J294" s="51"/>
    </row>
    <row r="295" spans="1:12" x14ac:dyDescent="0.3">
      <c r="A295" s="46"/>
      <c r="B295" s="47"/>
      <c r="C295" s="49"/>
      <c r="D295" s="49"/>
      <c r="E295" s="50"/>
      <c r="I295" s="51"/>
      <c r="J295" s="51"/>
    </row>
    <row r="296" spans="1:12" x14ac:dyDescent="0.3">
      <c r="A296" s="46"/>
      <c r="B296" s="47"/>
      <c r="C296" s="49"/>
      <c r="D296" s="49"/>
      <c r="E296" s="50"/>
      <c r="I296" s="51"/>
      <c r="J296" s="51"/>
    </row>
    <row r="299" spans="1:12" x14ac:dyDescent="0.3">
      <c r="J299" s="51"/>
      <c r="K299" s="51"/>
    </row>
    <row r="300" spans="1:12" x14ac:dyDescent="0.3">
      <c r="B300" s="47"/>
      <c r="C300" s="49"/>
      <c r="D300" s="49"/>
      <c r="E300" s="50"/>
      <c r="I300" s="51"/>
      <c r="J300" s="51"/>
      <c r="K300" s="51"/>
    </row>
    <row r="301" spans="1:12" x14ac:dyDescent="0.3">
      <c r="J301" s="51"/>
      <c r="K301" s="51"/>
    </row>
    <row r="302" spans="1:12" x14ac:dyDescent="0.3">
      <c r="J302" s="51"/>
      <c r="K302" s="51"/>
    </row>
    <row r="303" spans="1:12" x14ac:dyDescent="0.3">
      <c r="J303" s="51"/>
      <c r="K303" s="51"/>
    </row>
    <row r="304" spans="1:12" x14ac:dyDescent="0.3">
      <c r="J304" s="51"/>
      <c r="K304" s="51"/>
    </row>
    <row r="305" spans="10:11" x14ac:dyDescent="0.3">
      <c r="J305" s="51"/>
      <c r="K305" s="51"/>
    </row>
    <row r="306" spans="10:11" x14ac:dyDescent="0.3">
      <c r="J306" s="51"/>
      <c r="K306" s="51"/>
    </row>
    <row r="307" spans="10:11" x14ac:dyDescent="0.3">
      <c r="J307" s="51"/>
      <c r="K307" s="51"/>
    </row>
    <row r="308" spans="10:11" x14ac:dyDescent="0.3">
      <c r="J308" s="51"/>
      <c r="K308" s="51"/>
    </row>
    <row r="309" spans="10:11" x14ac:dyDescent="0.3">
      <c r="J309" s="51"/>
      <c r="K309" s="51"/>
    </row>
    <row r="310" spans="10:11" x14ac:dyDescent="0.3">
      <c r="J310" s="51"/>
      <c r="K310" s="51"/>
    </row>
    <row r="311" spans="10:11" x14ac:dyDescent="0.3">
      <c r="J311" s="51"/>
      <c r="K311" s="51"/>
    </row>
    <row r="312" spans="10:11" x14ac:dyDescent="0.3">
      <c r="J312" s="51"/>
      <c r="K312" s="51"/>
    </row>
    <row r="313" spans="10:11" x14ac:dyDescent="0.3">
      <c r="K313" s="51"/>
    </row>
    <row r="314" spans="10:11" x14ac:dyDescent="0.3">
      <c r="K314" s="51"/>
    </row>
    <row r="315" spans="10:11" x14ac:dyDescent="0.3">
      <c r="K315" s="51"/>
    </row>
    <row r="316" spans="10:11" x14ac:dyDescent="0.3">
      <c r="J316" s="51"/>
      <c r="K316" s="51"/>
    </row>
  </sheetData>
  <pageMargins left="1.0520833333333333" right="0.19791666666666666" top="1.2291666666666667" bottom="1.0729166666666667"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5</vt:i4>
      </vt:variant>
    </vt:vector>
  </HeadingPairs>
  <TitlesOfParts>
    <vt:vector size="5" baseType="lpstr">
      <vt:lpstr>REK</vt:lpstr>
      <vt:lpstr>VDV</vt:lpstr>
      <vt:lpstr>PLN</vt:lpstr>
      <vt:lpstr>OGR</vt:lpstr>
      <vt:lpstr>PRZ</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Danilo Istenič</dc:creator>
  <cp:lastModifiedBy>Polajzar Bostjan</cp:lastModifiedBy>
  <cp:lastPrinted>2016-07-05T12:38:59Z</cp:lastPrinted>
  <dcterms:created xsi:type="dcterms:W3CDTF">1998-09-13T17:58:18Z</dcterms:created>
  <dcterms:modified xsi:type="dcterms:W3CDTF">2017-05-25T13:01:01Z</dcterms:modified>
</cp:coreProperties>
</file>