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is Krajnc\Documents\NALOŽBA IN\Občina LAŠKO\JAVNO NAROČILO 2021-2025\OSNOVE JN 2021-2025\Gradivo urejanje 26102020\ČISTOPIS 27112020\"/>
    </mc:Choice>
  </mc:AlternateContent>
  <xr:revisionPtr revIDLastSave="0" documentId="8_{50027ED4-9FB3-4D39-BB8A-ED35BBB4B3CA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Analitično za JN 2021" sheetId="3" r:id="rId1"/>
  </sheets>
  <calcPr calcId="181029"/>
</workbook>
</file>

<file path=xl/calcChain.xml><?xml version="1.0" encoding="utf-8"?>
<calcChain xmlns="http://schemas.openxmlformats.org/spreadsheetml/2006/main">
  <c r="G128" i="3" l="1"/>
  <c r="G129" i="3"/>
  <c r="G130" i="3"/>
  <c r="G131" i="3"/>
  <c r="G133" i="3"/>
  <c r="G134" i="3"/>
  <c r="G135" i="3"/>
  <c r="G137" i="3"/>
  <c r="G138" i="3"/>
  <c r="G139" i="3"/>
  <c r="G140" i="3"/>
  <c r="G141" i="3"/>
  <c r="G142" i="3"/>
  <c r="G143" i="3"/>
  <c r="B144" i="3"/>
  <c r="C144" i="3"/>
  <c r="D144" i="3"/>
  <c r="E144" i="3"/>
  <c r="F144" i="3"/>
  <c r="H144" i="3"/>
  <c r="G144" i="3" l="1"/>
  <c r="G8" i="3"/>
  <c r="G9" i="3"/>
  <c r="G10" i="3"/>
  <c r="G11" i="3"/>
  <c r="G12" i="3"/>
  <c r="G13" i="3"/>
  <c r="G14" i="3"/>
  <c r="G15" i="3"/>
  <c r="G16" i="3"/>
  <c r="C164" i="3"/>
  <c r="D164" i="3"/>
  <c r="E164" i="3"/>
  <c r="F164" i="3"/>
  <c r="B164" i="3"/>
  <c r="B153" i="3"/>
  <c r="B152" i="3"/>
  <c r="B156" i="3"/>
  <c r="C163" i="3"/>
  <c r="D163" i="3"/>
  <c r="E163" i="3"/>
  <c r="F163" i="3"/>
  <c r="C162" i="3"/>
  <c r="D162" i="3"/>
  <c r="E162" i="3"/>
  <c r="F162" i="3"/>
  <c r="C161" i="3"/>
  <c r="D161" i="3"/>
  <c r="E161" i="3"/>
  <c r="F161" i="3"/>
  <c r="C160" i="3"/>
  <c r="D160" i="3"/>
  <c r="E160" i="3"/>
  <c r="F160" i="3"/>
  <c r="C159" i="3"/>
  <c r="D159" i="3"/>
  <c r="E159" i="3"/>
  <c r="F159" i="3"/>
  <c r="C158" i="3"/>
  <c r="D158" i="3"/>
  <c r="E158" i="3"/>
  <c r="F158" i="3"/>
  <c r="C157" i="3"/>
  <c r="D157" i="3"/>
  <c r="E157" i="3"/>
  <c r="F157" i="3"/>
  <c r="C156" i="3"/>
  <c r="D156" i="3"/>
  <c r="E156" i="3"/>
  <c r="F156" i="3"/>
  <c r="C155" i="3"/>
  <c r="D155" i="3"/>
  <c r="E155" i="3"/>
  <c r="F155" i="3"/>
  <c r="C154" i="3"/>
  <c r="D154" i="3"/>
  <c r="E154" i="3"/>
  <c r="F154" i="3"/>
  <c r="C153" i="3"/>
  <c r="D153" i="3"/>
  <c r="E153" i="3"/>
  <c r="F153" i="3"/>
  <c r="C152" i="3"/>
  <c r="D152" i="3"/>
  <c r="E152" i="3"/>
  <c r="F152" i="3"/>
  <c r="C151" i="3"/>
  <c r="D151" i="3"/>
  <c r="E151" i="3"/>
  <c r="F151" i="3"/>
  <c r="C150" i="3"/>
  <c r="D150" i="3"/>
  <c r="E150" i="3"/>
  <c r="F150" i="3"/>
  <c r="C149" i="3"/>
  <c r="D149" i="3"/>
  <c r="E149" i="3"/>
  <c r="F149" i="3"/>
  <c r="G35" i="3"/>
  <c r="G164" i="3" l="1"/>
  <c r="H159" i="3"/>
  <c r="H149" i="3"/>
  <c r="B163" i="3"/>
  <c r="B162" i="3"/>
  <c r="B161" i="3"/>
  <c r="B160" i="3" l="1"/>
  <c r="B159" i="3"/>
  <c r="B158" i="3"/>
  <c r="B157" i="3"/>
  <c r="B155" i="3"/>
  <c r="B154" i="3"/>
  <c r="B151" i="3"/>
  <c r="B150" i="3"/>
  <c r="B149" i="3"/>
  <c r="H165" i="3"/>
  <c r="G163" i="3"/>
  <c r="G162" i="3"/>
  <c r="G161" i="3"/>
  <c r="C165" i="3" l="1"/>
  <c r="G156" i="3"/>
  <c r="E165" i="3"/>
  <c r="D165" i="3"/>
  <c r="G151" i="3"/>
  <c r="G158" i="3"/>
  <c r="G150" i="3"/>
  <c r="G154" i="3"/>
  <c r="G155" i="3"/>
  <c r="G160" i="3"/>
  <c r="G159" i="3"/>
  <c r="G152" i="3"/>
  <c r="F165" i="3"/>
  <c r="B165" i="3"/>
  <c r="G149" i="3"/>
  <c r="H123" i="3"/>
  <c r="F123" i="3"/>
  <c r="E123" i="3"/>
  <c r="D123" i="3"/>
  <c r="C123" i="3"/>
  <c r="B123" i="3"/>
  <c r="G122" i="3"/>
  <c r="G121" i="3"/>
  <c r="G120" i="3"/>
  <c r="G119" i="3"/>
  <c r="G118" i="3"/>
  <c r="G117" i="3"/>
  <c r="G116" i="3"/>
  <c r="G115" i="3"/>
  <c r="G114" i="3"/>
  <c r="G113" i="3"/>
  <c r="G165" i="3" l="1"/>
  <c r="G123" i="3"/>
  <c r="H108" i="3"/>
  <c r="F108" i="3"/>
  <c r="E108" i="3"/>
  <c r="D108" i="3"/>
  <c r="C108" i="3"/>
  <c r="B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H91" i="3"/>
  <c r="F91" i="3"/>
  <c r="E91" i="3"/>
  <c r="D91" i="3"/>
  <c r="C91" i="3"/>
  <c r="B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61" i="3"/>
  <c r="G108" i="3" l="1"/>
  <c r="G91" i="3"/>
  <c r="H73" i="3"/>
  <c r="F73" i="3"/>
  <c r="E73" i="3"/>
  <c r="D73" i="3"/>
  <c r="C73" i="3"/>
  <c r="B73" i="3"/>
  <c r="G72" i="3"/>
  <c r="G71" i="3"/>
  <c r="G70" i="3"/>
  <c r="G69" i="3"/>
  <c r="G68" i="3"/>
  <c r="G67" i="3"/>
  <c r="G66" i="3"/>
  <c r="G65" i="3"/>
  <c r="G64" i="3"/>
  <c r="G63" i="3"/>
  <c r="G60" i="3"/>
  <c r="G59" i="3"/>
  <c r="G58" i="3"/>
  <c r="H53" i="3"/>
  <c r="F53" i="3"/>
  <c r="E53" i="3"/>
  <c r="D53" i="3"/>
  <c r="C53" i="3"/>
  <c r="B53" i="3"/>
  <c r="G52" i="3"/>
  <c r="G51" i="3"/>
  <c r="G50" i="3"/>
  <c r="G49" i="3"/>
  <c r="H44" i="3"/>
  <c r="F44" i="3"/>
  <c r="E44" i="3"/>
  <c r="D44" i="3"/>
  <c r="C44" i="3"/>
  <c r="B44" i="3"/>
  <c r="G43" i="3"/>
  <c r="G42" i="3"/>
  <c r="G41" i="3"/>
  <c r="G23" i="3"/>
  <c r="G24" i="3"/>
  <c r="G25" i="3"/>
  <c r="G26" i="3"/>
  <c r="G27" i="3"/>
  <c r="G28" i="3"/>
  <c r="G29" i="3"/>
  <c r="G30" i="3"/>
  <c r="G31" i="3"/>
  <c r="G32" i="3"/>
  <c r="G33" i="3"/>
  <c r="G34" i="3"/>
  <c r="G22" i="3"/>
  <c r="G7" i="3"/>
  <c r="D36" i="3"/>
  <c r="E36" i="3"/>
  <c r="F36" i="3"/>
  <c r="H36" i="3"/>
  <c r="B36" i="3"/>
  <c r="C36" i="3"/>
  <c r="E17" i="3"/>
  <c r="D17" i="3"/>
  <c r="C17" i="3"/>
  <c r="B17" i="3"/>
  <c r="G157" i="3" l="1"/>
  <c r="H167" i="3"/>
  <c r="G17" i="3"/>
  <c r="G36" i="3"/>
  <c r="G73" i="3"/>
  <c r="G53" i="3"/>
  <c r="G44" i="3"/>
  <c r="G167" i="3" l="1"/>
</calcChain>
</file>

<file path=xl/sharedStrings.xml><?xml version="1.0" encoding="utf-8"?>
<sst xmlns="http://schemas.openxmlformats.org/spreadsheetml/2006/main" count="184" uniqueCount="36">
  <si>
    <t>Likvidirane škode</t>
  </si>
  <si>
    <t>zavarovalna vrsta</t>
  </si>
  <si>
    <t>2020 do 23.10.</t>
  </si>
  <si>
    <t>Rezervacije</t>
  </si>
  <si>
    <t>Požar civil</t>
  </si>
  <si>
    <t>Vlom</t>
  </si>
  <si>
    <t>Avto kasko - polni</t>
  </si>
  <si>
    <t>Avto kasko - delni</t>
  </si>
  <si>
    <t>Avto odgovornost</t>
  </si>
  <si>
    <t>Odg.- civilna</t>
  </si>
  <si>
    <t>AO plus</t>
  </si>
  <si>
    <t>AXA - pomoč na cesti</t>
  </si>
  <si>
    <t>Pravna pomoč</t>
  </si>
  <si>
    <t>Nezg. - osebe v motor.vozilih</t>
  </si>
  <si>
    <t xml:space="preserve">Skupaj </t>
  </si>
  <si>
    <t>STIK, Trg svobode 6, Laško</t>
  </si>
  <si>
    <t>Steklo</t>
  </si>
  <si>
    <t>Strojelom</t>
  </si>
  <si>
    <t>Računalniki</t>
  </si>
  <si>
    <t>OBČINA LAŠKO, Mestna ulica 2, Laško</t>
  </si>
  <si>
    <t>2016-2020</t>
  </si>
  <si>
    <t>Požar civil - obnova</t>
  </si>
  <si>
    <t>Požar civil - industrija</t>
  </si>
  <si>
    <t>OSNOVNA ŠOLA RIMSKE TOPLICE, Aškerčeva cesta 1, Rimske Toplice</t>
  </si>
  <si>
    <t>OSNOVNA ŠOLA PRIMOŽA TRUBARJA LAŠKO, Trubarjeva ulica 20, Laško</t>
  </si>
  <si>
    <t>VRTEC LAŠKO, Cesta na Sveino 2A, Laško</t>
  </si>
  <si>
    <t>GASILSKA ZVEZA LAŠKO, Cesta v Rečico 2, Laško</t>
  </si>
  <si>
    <t>KOMUNALA LAŠKO, Podšmihel 1E, Laško</t>
  </si>
  <si>
    <t>KNJIŽNICA LAŠKO, Aškerčev trg 4, Laško</t>
  </si>
  <si>
    <t>GLASBEN AŠOLA LAŠKO-RADEČE, Valvazorjev trg 2, Laško</t>
  </si>
  <si>
    <t>SKUPAJ PO LETIH IN ZAVAROVALNIH VRSTAH v obdobju 2016 - 2020</t>
  </si>
  <si>
    <t>Nezgodno</t>
  </si>
  <si>
    <t>Pregled škod in rezervacij za obdobje 2016 - 2020 sumarno in analitično</t>
  </si>
  <si>
    <t>Priloga 4 (xx)</t>
  </si>
  <si>
    <t>2020 do 26.10.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</si>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</sst>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4" fontId="0" fillId="0" borderId="1" xfId="0" applyNumberFormat="1" applyBorder="1"/>
    <xf numFmtId="0" fontId="3" fillId="2" borderId="4" xfId="0" applyFont="1" applyFill="1" applyBorder="1" applyAlignment="1">
      <alignment wrapText="1"/>
    </xf>
    <xf numFmtId="4" fontId="3" fillId="0" borderId="3" xfId="0" applyNumberFormat="1" applyFont="1" applyBorder="1"/>
    <xf numFmtId="4" fontId="3" fillId="0" borderId="5" xfId="0" applyNumberFormat="1" applyFont="1" applyBorder="1"/>
    <xf numFmtId="0" fontId="3" fillId="2" borderId="2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0" fillId="3" borderId="1" xfId="0" applyFill="1" applyBorder="1"/>
    <xf numFmtId="0" fontId="0" fillId="4" borderId="0" xfId="0" applyFill="1"/>
    <xf numFmtId="0" fontId="1" fillId="0" borderId="1" xfId="0" applyFont="1" applyBorder="1" applyAlignment="1">
      <alignment horizontal="center"/>
    </xf>
    <xf numFmtId="4" fontId="1" fillId="0" borderId="6" xfId="0" applyNumberFormat="1" applyFont="1" applyFill="1" applyBorder="1"/>
    <xf numFmtId="4" fontId="1" fillId="0" borderId="5" xfId="0" applyNumberFormat="1" applyFont="1" applyBorder="1"/>
    <xf numFmtId="4" fontId="1" fillId="0" borderId="1" xfId="0" applyNumberFormat="1" applyFont="1" applyBorder="1"/>
    <xf numFmtId="4" fontId="1" fillId="0" borderId="3" xfId="0" applyNumberFormat="1" applyFont="1" applyBorder="1"/>
    <xf numFmtId="4" fontId="1" fillId="5" borderId="0" xfId="0" applyNumberFormat="1" applyFont="1" applyFill="1" applyBorder="1"/>
    <xf numFmtId="0" fontId="1" fillId="5" borderId="0" xfId="0" applyFont="1" applyFill="1"/>
    <xf numFmtId="0" fontId="0" fillId="5" borderId="0" xfId="0" applyFill="1"/>
    <xf numFmtId="4" fontId="4" fillId="0" borderId="0" xfId="0" applyNumberFormat="1" applyFont="1"/>
    <xf numFmtId="4" fontId="0" fillId="0" borderId="8" xfId="0" applyNumberFormat="1" applyBorder="1"/>
    <xf numFmtId="4" fontId="4" fillId="0" borderId="7" xfId="0" applyNumberFormat="1" applyFont="1" applyBorder="1"/>
    <xf numFmtId="0" fontId="5" fillId="0" borderId="0" xfId="0" applyFont="1"/>
    <xf numFmtId="4" fontId="0" fillId="0" borderId="0" xfId="0" applyNumberFormat="1"/>
    <xf numFmtId="4" fontId="0" fillId="6" borderId="1" xfId="0" applyNumberFormat="1" applyFill="1" applyBorder="1"/>
    <xf numFmtId="4" fontId="1" fillId="6" borderId="1" xfId="0" applyNumberFormat="1" applyFont="1" applyFill="1" applyBorder="1"/>
    <xf numFmtId="4" fontId="0" fillId="7" borderId="1" xfId="0" applyNumberFormat="1" applyFill="1" applyBorder="1"/>
    <xf numFmtId="4" fontId="1" fillId="7" borderId="1" xfId="0" applyNumberFormat="1" applyFont="1" applyFill="1" applyBorder="1"/>
    <xf numFmtId="4" fontId="0" fillId="8" borderId="1" xfId="0" applyNumberFormat="1" applyFill="1" applyBorder="1"/>
    <xf numFmtId="4" fontId="1" fillId="8" borderId="1" xfId="0" applyNumberFormat="1" applyFont="1" applyFill="1" applyBorder="1"/>
    <xf numFmtId="4" fontId="0" fillId="9" borderId="1" xfId="0" applyNumberFormat="1" applyFill="1" applyBorder="1"/>
    <xf numFmtId="4" fontId="1" fillId="9" borderId="1" xfId="0" applyNumberFormat="1" applyFont="1" applyFill="1" applyBorder="1"/>
    <xf numFmtId="4" fontId="0" fillId="10" borderId="1" xfId="0" applyNumberFormat="1" applyFill="1" applyBorder="1"/>
    <xf numFmtId="4" fontId="1" fillId="10" borderId="1" xfId="0" applyNumberFormat="1" applyFont="1" applyFill="1" applyBorder="1"/>
    <xf numFmtId="4" fontId="0" fillId="11" borderId="1" xfId="0" applyNumberFormat="1" applyFill="1" applyBorder="1"/>
    <xf numFmtId="4" fontId="1" fillId="11" borderId="1" xfId="0" applyNumberFormat="1" applyFont="1" applyFill="1" applyBorder="1"/>
    <xf numFmtId="4" fontId="0" fillId="12" borderId="1" xfId="0" applyNumberFormat="1" applyFill="1" applyBorder="1"/>
    <xf numFmtId="4" fontId="1" fillId="12" borderId="1" xfId="0" applyNumberFormat="1" applyFont="1" applyFill="1" applyBorder="1"/>
    <xf numFmtId="4" fontId="0" fillId="13" borderId="1" xfId="0" applyNumberFormat="1" applyFill="1" applyBorder="1"/>
    <xf numFmtId="4" fontId="1" fillId="13" borderId="1" xfId="0" applyNumberFormat="1" applyFont="1" applyFill="1" applyBorder="1"/>
    <xf numFmtId="4" fontId="0" fillId="14" borderId="1" xfId="0" applyNumberFormat="1" applyFill="1" applyBorder="1"/>
    <xf numFmtId="4" fontId="1" fillId="14" borderId="1" xfId="0" applyNumberFormat="1" applyFont="1" applyFill="1" applyBorder="1"/>
    <xf numFmtId="4" fontId="0" fillId="15" borderId="1" xfId="0" applyNumberFormat="1" applyFill="1" applyBorder="1"/>
    <xf numFmtId="4" fontId="1" fillId="15" borderId="1" xfId="0" applyNumberFormat="1" applyFont="1" applyFill="1" applyBorder="1"/>
    <xf numFmtId="4" fontId="0" fillId="16" borderId="1" xfId="0" applyNumberFormat="1" applyFill="1" applyBorder="1"/>
    <xf numFmtId="4" fontId="1" fillId="16" borderId="1" xfId="0" applyNumberFormat="1" applyFont="1" applyFill="1" applyBorder="1"/>
    <xf numFmtId="4" fontId="0" fillId="17" borderId="1" xfId="0" applyNumberFormat="1" applyFill="1" applyBorder="1"/>
    <xf numFmtId="4" fontId="1" fillId="17" borderId="1" xfId="0" applyNumberFormat="1" applyFont="1" applyFill="1" applyBorder="1"/>
    <xf numFmtId="4" fontId="0" fillId="18" borderId="1" xfId="0" applyNumberFormat="1" applyFill="1" applyBorder="1"/>
    <xf numFmtId="4" fontId="1" fillId="18" borderId="1" xfId="0" applyNumberFormat="1" applyFont="1" applyFill="1" applyBorder="1"/>
    <xf numFmtId="4" fontId="0" fillId="19" borderId="1" xfId="0" applyNumberFormat="1" applyFill="1" applyBorder="1"/>
    <xf numFmtId="4" fontId="1" fillId="19" borderId="1" xfId="0" applyNumberFormat="1" applyFont="1" applyFill="1" applyBorder="1"/>
    <xf numFmtId="4" fontId="0" fillId="20" borderId="1" xfId="0" applyNumberFormat="1" applyFill="1" applyBorder="1"/>
    <xf numFmtId="4" fontId="1" fillId="20" borderId="1" xfId="0" applyNumberFormat="1" applyFont="1" applyFill="1" applyBorder="1"/>
    <xf numFmtId="4" fontId="6" fillId="21" borderId="7" xfId="0" applyNumberFormat="1" applyFont="1" applyFill="1" applyBorder="1"/>
    <xf numFmtId="4" fontId="6" fillId="21" borderId="8" xfId="0" applyNumberFormat="1" applyFont="1" applyFill="1" applyBorder="1"/>
    <xf numFmtId="4" fontId="7" fillId="21" borderId="1" xfId="0" applyNumberFormat="1" applyFont="1" applyFill="1" applyBorder="1"/>
    <xf numFmtId="4" fontId="6" fillId="21" borderId="1" xfId="0" applyNumberFormat="1" applyFont="1" applyFill="1" applyBorder="1"/>
    <xf numFmtId="0" fontId="8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71"/>
  <sheetViews>
    <sheetView tabSelected="1" topLeftCell="A53" workbookViewId="0">
      <selection activeCell="O165" sqref="O165"/>
    </sheetView>
  </sheetViews>
  <sheetFormatPr defaultRowHeight="14.4" x14ac:dyDescent="0.3"/>
  <cols>
    <col min="1" max="1" width="26.6640625" customWidth="1"/>
    <col min="6" max="6" width="14" customWidth="1"/>
    <col min="7" max="7" width="11.109375" customWidth="1"/>
    <col min="8" max="8" width="14.33203125" customWidth="1"/>
  </cols>
  <sheetData>
    <row r="2" spans="1:8" ht="15.6" x14ac:dyDescent="0.3">
      <c r="A2" s="20" t="s">
        <v>33</v>
      </c>
      <c r="B2" s="20" t="s">
        <v>32</v>
      </c>
      <c r="C2" s="20"/>
      <c r="D2" s="20"/>
      <c r="E2" s="20"/>
      <c r="F2" s="20"/>
      <c r="G2" s="20"/>
      <c r="H2" s="20"/>
    </row>
    <row r="4" spans="1:8" x14ac:dyDescent="0.3">
      <c r="A4" s="8" t="s">
        <v>15</v>
      </c>
      <c r="B4" s="8"/>
      <c r="C4" s="8"/>
      <c r="D4" s="8"/>
      <c r="E4" s="8"/>
      <c r="F4" s="8"/>
      <c r="G4" s="8"/>
      <c r="H4" s="8"/>
    </row>
    <row r="5" spans="1:8" x14ac:dyDescent="0.3">
      <c r="B5" s="57" t="s">
        <v>0</v>
      </c>
      <c r="C5" s="57"/>
      <c r="D5" s="57"/>
      <c r="E5" s="57"/>
      <c r="F5" s="57"/>
      <c r="G5" s="9"/>
      <c r="H5" s="6" t="s">
        <v>3</v>
      </c>
    </row>
    <row r="6" spans="1:8" x14ac:dyDescent="0.3">
      <c r="A6" s="2" t="s">
        <v>1</v>
      </c>
      <c r="B6" s="5">
        <v>2016</v>
      </c>
      <c r="C6" s="5">
        <v>2017</v>
      </c>
      <c r="D6" s="5">
        <v>2018</v>
      </c>
      <c r="E6" s="5">
        <v>2019</v>
      </c>
      <c r="F6" s="5" t="s">
        <v>2</v>
      </c>
      <c r="G6" s="5" t="s">
        <v>20</v>
      </c>
      <c r="H6" s="7"/>
    </row>
    <row r="7" spans="1:8" x14ac:dyDescent="0.3">
      <c r="A7" s="22" t="s">
        <v>4</v>
      </c>
      <c r="B7" s="22">
        <v>0</v>
      </c>
      <c r="C7" s="22">
        <v>0</v>
      </c>
      <c r="D7" s="22">
        <v>0</v>
      </c>
      <c r="E7" s="22">
        <v>686.7</v>
      </c>
      <c r="F7" s="22">
        <v>0</v>
      </c>
      <c r="G7" s="23">
        <f>SUM(B7:F7)</f>
        <v>686.7</v>
      </c>
      <c r="H7" s="22">
        <v>0</v>
      </c>
    </row>
    <row r="8" spans="1:8" x14ac:dyDescent="0.3">
      <c r="A8" s="24" t="s">
        <v>5</v>
      </c>
      <c r="B8" s="24">
        <v>0</v>
      </c>
      <c r="C8" s="24">
        <v>0</v>
      </c>
      <c r="D8" s="24">
        <v>0</v>
      </c>
      <c r="E8" s="24">
        <v>0</v>
      </c>
      <c r="F8" s="24">
        <v>0</v>
      </c>
      <c r="G8" s="25">
        <f t="shared" ref="G8:G17" si="0">SUM(B8:F8)</f>
        <v>0</v>
      </c>
      <c r="H8" s="24">
        <v>0</v>
      </c>
    </row>
    <row r="9" spans="1:8" x14ac:dyDescent="0.3">
      <c r="A9" s="26" t="s">
        <v>6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7">
        <f t="shared" si="0"/>
        <v>0</v>
      </c>
      <c r="H9" s="26">
        <v>0</v>
      </c>
    </row>
    <row r="10" spans="1:8" x14ac:dyDescent="0.3">
      <c r="A10" s="28" t="s">
        <v>7</v>
      </c>
      <c r="B10" s="28">
        <v>0</v>
      </c>
      <c r="C10" s="28">
        <v>0</v>
      </c>
      <c r="D10" s="28">
        <v>0</v>
      </c>
      <c r="E10" s="28">
        <v>831.43</v>
      </c>
      <c r="F10" s="28">
        <v>0</v>
      </c>
      <c r="G10" s="29">
        <f t="shared" si="0"/>
        <v>831.43</v>
      </c>
      <c r="H10" s="28">
        <v>0</v>
      </c>
    </row>
    <row r="11" spans="1:8" x14ac:dyDescent="0.3">
      <c r="A11" s="30" t="s">
        <v>8</v>
      </c>
      <c r="B11" s="30">
        <v>0</v>
      </c>
      <c r="C11" s="30">
        <v>0</v>
      </c>
      <c r="D11" s="30">
        <v>0</v>
      </c>
      <c r="E11" s="30">
        <v>346.5</v>
      </c>
      <c r="F11" s="30">
        <v>0</v>
      </c>
      <c r="G11" s="31">
        <f t="shared" si="0"/>
        <v>346.5</v>
      </c>
      <c r="H11" s="30">
        <v>0</v>
      </c>
    </row>
    <row r="12" spans="1:8" x14ac:dyDescent="0.3">
      <c r="A12" s="32" t="s">
        <v>9</v>
      </c>
      <c r="B12" s="32">
        <v>0</v>
      </c>
      <c r="C12" s="32">
        <v>0</v>
      </c>
      <c r="D12" s="32">
        <v>0</v>
      </c>
      <c r="E12" s="32">
        <v>0</v>
      </c>
      <c r="F12" s="32">
        <v>0</v>
      </c>
      <c r="G12" s="33">
        <f t="shared" si="0"/>
        <v>0</v>
      </c>
      <c r="H12" s="32">
        <v>0</v>
      </c>
    </row>
    <row r="13" spans="1:8" x14ac:dyDescent="0.3">
      <c r="A13" s="34" t="s">
        <v>10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5">
        <f t="shared" si="0"/>
        <v>0</v>
      </c>
      <c r="H13" s="34">
        <v>0</v>
      </c>
    </row>
    <row r="14" spans="1:8" x14ac:dyDescent="0.3">
      <c r="A14" s="36" t="s">
        <v>11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7">
        <f t="shared" si="0"/>
        <v>0</v>
      </c>
      <c r="H14" s="36">
        <v>0</v>
      </c>
    </row>
    <row r="15" spans="1:8" x14ac:dyDescent="0.3">
      <c r="A15" s="38" t="s">
        <v>12</v>
      </c>
      <c r="B15" s="38">
        <v>0</v>
      </c>
      <c r="C15" s="38">
        <v>0</v>
      </c>
      <c r="D15" s="38">
        <v>0</v>
      </c>
      <c r="E15" s="38">
        <v>0</v>
      </c>
      <c r="F15" s="38">
        <v>0</v>
      </c>
      <c r="G15" s="39">
        <f t="shared" si="0"/>
        <v>0</v>
      </c>
      <c r="H15" s="38">
        <v>0</v>
      </c>
    </row>
    <row r="16" spans="1:8" x14ac:dyDescent="0.3">
      <c r="A16" s="40" t="s">
        <v>13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1">
        <f t="shared" si="0"/>
        <v>0</v>
      </c>
      <c r="H16" s="40">
        <v>0</v>
      </c>
    </row>
    <row r="17" spans="1:10" ht="15" thickBot="1" x14ac:dyDescent="0.35">
      <c r="A17" s="3" t="s">
        <v>14</v>
      </c>
      <c r="B17" s="4">
        <f t="shared" ref="B17:D17" si="1">SUM(B7:B16)</f>
        <v>0</v>
      </c>
      <c r="C17" s="4">
        <f t="shared" si="1"/>
        <v>0</v>
      </c>
      <c r="D17" s="4">
        <f t="shared" si="1"/>
        <v>0</v>
      </c>
      <c r="E17" s="4">
        <f>SUM(E7:E16)</f>
        <v>1864.63</v>
      </c>
      <c r="F17" s="3">
        <v>0</v>
      </c>
      <c r="G17" s="13">
        <f t="shared" si="0"/>
        <v>1864.63</v>
      </c>
      <c r="H17" s="3">
        <v>0</v>
      </c>
      <c r="J17" s="21"/>
    </row>
    <row r="18" spans="1:10" ht="15" thickTop="1" x14ac:dyDescent="0.3"/>
    <row r="19" spans="1:10" x14ac:dyDescent="0.3">
      <c r="A19" s="8" t="s">
        <v>19</v>
      </c>
      <c r="B19" s="8"/>
      <c r="C19" s="8"/>
      <c r="D19" s="8"/>
      <c r="E19" s="8"/>
      <c r="F19" s="8"/>
      <c r="G19" s="8"/>
      <c r="H19" s="8"/>
    </row>
    <row r="20" spans="1:10" x14ac:dyDescent="0.3">
      <c r="B20" s="57" t="s">
        <v>0</v>
      </c>
      <c r="C20" s="57"/>
      <c r="D20" s="57"/>
      <c r="E20" s="57"/>
      <c r="F20" s="57"/>
      <c r="G20" s="9"/>
      <c r="H20" s="6" t="s">
        <v>3</v>
      </c>
    </row>
    <row r="21" spans="1:10" x14ac:dyDescent="0.3">
      <c r="A21" s="2" t="s">
        <v>1</v>
      </c>
      <c r="B21" s="5">
        <v>2016</v>
      </c>
      <c r="C21" s="5">
        <v>2017</v>
      </c>
      <c r="D21" s="5">
        <v>2018</v>
      </c>
      <c r="E21" s="5">
        <v>2019</v>
      </c>
      <c r="F21" s="5" t="s">
        <v>2</v>
      </c>
      <c r="G21" s="5" t="s">
        <v>20</v>
      </c>
      <c r="H21" s="7"/>
    </row>
    <row r="22" spans="1:10" x14ac:dyDescent="0.3">
      <c r="A22" s="22" t="s">
        <v>4</v>
      </c>
      <c r="B22" s="22">
        <v>0</v>
      </c>
      <c r="C22" s="22">
        <v>0</v>
      </c>
      <c r="D22" s="22">
        <v>0</v>
      </c>
      <c r="E22" s="22">
        <v>0</v>
      </c>
      <c r="F22" s="22">
        <v>0</v>
      </c>
      <c r="G22" s="23">
        <f>SUM(B22:F22)</f>
        <v>0</v>
      </c>
      <c r="H22" s="22">
        <v>0</v>
      </c>
    </row>
    <row r="23" spans="1:10" x14ac:dyDescent="0.3">
      <c r="A23" s="24" t="s">
        <v>5</v>
      </c>
      <c r="B23" s="24">
        <v>0</v>
      </c>
      <c r="C23" s="24">
        <v>0</v>
      </c>
      <c r="D23" s="24">
        <v>0</v>
      </c>
      <c r="E23" s="24">
        <v>0</v>
      </c>
      <c r="F23" s="24">
        <v>0</v>
      </c>
      <c r="G23" s="25">
        <f t="shared" ref="G23:G36" si="2">SUM(B23:F23)</f>
        <v>0</v>
      </c>
      <c r="H23" s="24">
        <v>0</v>
      </c>
    </row>
    <row r="24" spans="1:10" x14ac:dyDescent="0.3">
      <c r="A24" s="42" t="s">
        <v>16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3">
        <f t="shared" si="2"/>
        <v>0</v>
      </c>
      <c r="H24" s="42">
        <v>0</v>
      </c>
    </row>
    <row r="25" spans="1:10" x14ac:dyDescent="0.3">
      <c r="A25" s="44" t="s">
        <v>17</v>
      </c>
      <c r="B25" s="44">
        <v>0</v>
      </c>
      <c r="C25" s="44">
        <v>0</v>
      </c>
      <c r="D25" s="44">
        <v>0</v>
      </c>
      <c r="E25" s="44">
        <v>0</v>
      </c>
      <c r="F25" s="44">
        <v>0</v>
      </c>
      <c r="G25" s="45">
        <f t="shared" si="2"/>
        <v>0</v>
      </c>
      <c r="H25" s="44">
        <v>0</v>
      </c>
    </row>
    <row r="26" spans="1:10" x14ac:dyDescent="0.3">
      <c r="A26" s="46" t="s">
        <v>18</v>
      </c>
      <c r="B26" s="46">
        <v>0</v>
      </c>
      <c r="C26" s="46">
        <v>703.62</v>
      </c>
      <c r="D26" s="46">
        <v>0</v>
      </c>
      <c r="E26" s="46">
        <v>0</v>
      </c>
      <c r="F26" s="46">
        <v>0</v>
      </c>
      <c r="G26" s="47">
        <f t="shared" si="2"/>
        <v>703.62</v>
      </c>
      <c r="H26" s="46">
        <v>0</v>
      </c>
    </row>
    <row r="27" spans="1:10" x14ac:dyDescent="0.3">
      <c r="A27" s="26" t="s">
        <v>6</v>
      </c>
      <c r="B27" s="26">
        <v>0</v>
      </c>
      <c r="C27" s="26">
        <v>0</v>
      </c>
      <c r="D27" s="26">
        <v>2587.5700000000002</v>
      </c>
      <c r="E27" s="26">
        <v>1732.69</v>
      </c>
      <c r="F27" s="26">
        <v>0</v>
      </c>
      <c r="G27" s="27">
        <f t="shared" si="2"/>
        <v>4320.26</v>
      </c>
      <c r="H27" s="26">
        <v>0</v>
      </c>
    </row>
    <row r="28" spans="1:10" x14ac:dyDescent="0.3">
      <c r="A28" s="28" t="s">
        <v>7</v>
      </c>
      <c r="B28" s="28">
        <v>784.91</v>
      </c>
      <c r="C28" s="28">
        <v>13.82</v>
      </c>
      <c r="D28" s="28">
        <v>0</v>
      </c>
      <c r="E28" s="28">
        <v>281.26</v>
      </c>
      <c r="F28" s="28">
        <v>390.3</v>
      </c>
      <c r="G28" s="29">
        <f t="shared" si="2"/>
        <v>1470.29</v>
      </c>
      <c r="H28" s="28">
        <v>0</v>
      </c>
    </row>
    <row r="29" spans="1:10" x14ac:dyDescent="0.3">
      <c r="A29" s="30" t="s">
        <v>8</v>
      </c>
      <c r="B29" s="30">
        <v>0</v>
      </c>
      <c r="C29" s="30">
        <v>0</v>
      </c>
      <c r="D29" s="30">
        <v>0</v>
      </c>
      <c r="E29" s="30">
        <v>0</v>
      </c>
      <c r="F29" s="30">
        <v>0</v>
      </c>
      <c r="G29" s="31">
        <f t="shared" si="2"/>
        <v>0</v>
      </c>
      <c r="H29" s="30">
        <v>0</v>
      </c>
    </row>
    <row r="30" spans="1:10" x14ac:dyDescent="0.3">
      <c r="A30" s="32" t="s">
        <v>9</v>
      </c>
      <c r="B30" s="32">
        <v>0</v>
      </c>
      <c r="C30" s="32">
        <v>0</v>
      </c>
      <c r="D30" s="32">
        <v>0</v>
      </c>
      <c r="E30" s="32">
        <v>0</v>
      </c>
      <c r="F30" s="32">
        <v>0</v>
      </c>
      <c r="G30" s="33">
        <f t="shared" si="2"/>
        <v>0</v>
      </c>
      <c r="H30" s="32">
        <v>0</v>
      </c>
    </row>
    <row r="31" spans="1:10" x14ac:dyDescent="0.3">
      <c r="A31" s="34" t="s">
        <v>10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35">
        <f t="shared" si="2"/>
        <v>0</v>
      </c>
      <c r="H31" s="34">
        <v>0</v>
      </c>
    </row>
    <row r="32" spans="1:10" x14ac:dyDescent="0.3">
      <c r="A32" s="36" t="s">
        <v>11</v>
      </c>
      <c r="B32" s="36">
        <v>0</v>
      </c>
      <c r="C32" s="36">
        <v>0</v>
      </c>
      <c r="D32" s="36">
        <v>0</v>
      </c>
      <c r="E32" s="36">
        <v>0</v>
      </c>
      <c r="F32" s="36">
        <v>47.58</v>
      </c>
      <c r="G32" s="37">
        <f t="shared" si="2"/>
        <v>47.58</v>
      </c>
      <c r="H32" s="36">
        <v>0</v>
      </c>
    </row>
    <row r="33" spans="1:8" x14ac:dyDescent="0.3">
      <c r="A33" s="38" t="s">
        <v>12</v>
      </c>
      <c r="B33" s="38">
        <v>0</v>
      </c>
      <c r="C33" s="38">
        <v>0</v>
      </c>
      <c r="D33" s="38">
        <v>0</v>
      </c>
      <c r="E33" s="38">
        <v>0</v>
      </c>
      <c r="F33" s="38">
        <v>0</v>
      </c>
      <c r="G33" s="39">
        <f t="shared" si="2"/>
        <v>0</v>
      </c>
      <c r="H33" s="38">
        <v>0</v>
      </c>
    </row>
    <row r="34" spans="1:8" x14ac:dyDescent="0.3">
      <c r="A34" s="40" t="s">
        <v>13</v>
      </c>
      <c r="B34" s="40">
        <v>0</v>
      </c>
      <c r="C34" s="40">
        <v>0</v>
      </c>
      <c r="D34" s="40">
        <v>0</v>
      </c>
      <c r="E34" s="40">
        <v>0</v>
      </c>
      <c r="F34" s="40">
        <v>0</v>
      </c>
      <c r="G34" s="41">
        <f t="shared" si="2"/>
        <v>0</v>
      </c>
      <c r="H34" s="40">
        <v>0</v>
      </c>
    </row>
    <row r="35" spans="1:8" x14ac:dyDescent="0.3">
      <c r="A35" s="19" t="s">
        <v>31</v>
      </c>
      <c r="B35" s="18">
        <v>0</v>
      </c>
      <c r="C35" s="18">
        <v>0</v>
      </c>
      <c r="D35" s="1">
        <v>0</v>
      </c>
      <c r="E35" s="1">
        <v>0</v>
      </c>
      <c r="F35" s="1">
        <v>0</v>
      </c>
      <c r="G35" s="12">
        <f t="shared" ref="G35" si="3">SUM(B35:F35)</f>
        <v>0</v>
      </c>
      <c r="H35" s="1">
        <v>1</v>
      </c>
    </row>
    <row r="36" spans="1:8" ht="15" thickBot="1" x14ac:dyDescent="0.35">
      <c r="A36" s="10" t="s">
        <v>14</v>
      </c>
      <c r="B36" s="11">
        <f>SUM(B22:B34)</f>
        <v>784.91</v>
      </c>
      <c r="C36" s="11">
        <f>SUM(C22:C34)</f>
        <v>717.44</v>
      </c>
      <c r="D36" s="11">
        <f>SUM(D22:D34)</f>
        <v>2587.5700000000002</v>
      </c>
      <c r="E36" s="11">
        <f>SUM(E22:E34)</f>
        <v>2013.95</v>
      </c>
      <c r="F36" s="11">
        <f>SUM(F22:F34)</f>
        <v>437.88</v>
      </c>
      <c r="G36" s="13">
        <f t="shared" si="2"/>
        <v>6541.75</v>
      </c>
      <c r="H36" s="11">
        <f>SUM(H22:H34)</f>
        <v>0</v>
      </c>
    </row>
    <row r="37" spans="1:8" ht="15" thickTop="1" x14ac:dyDescent="0.3"/>
    <row r="38" spans="1:8" x14ac:dyDescent="0.3">
      <c r="A38" s="8" t="s">
        <v>29</v>
      </c>
      <c r="B38" s="8"/>
      <c r="C38" s="8"/>
      <c r="D38" s="8"/>
      <c r="E38" s="8"/>
      <c r="F38" s="8"/>
      <c r="G38" s="8"/>
      <c r="H38" s="8"/>
    </row>
    <row r="39" spans="1:8" x14ac:dyDescent="0.3">
      <c r="B39" s="57" t="s">
        <v>0</v>
      </c>
      <c r="C39" s="57"/>
      <c r="D39" s="57"/>
      <c r="E39" s="57"/>
      <c r="F39" s="57"/>
      <c r="G39" s="9"/>
      <c r="H39" s="6" t="s">
        <v>3</v>
      </c>
    </row>
    <row r="40" spans="1:8" x14ac:dyDescent="0.3">
      <c r="A40" s="2" t="s">
        <v>1</v>
      </c>
      <c r="B40" s="5">
        <v>2016</v>
      </c>
      <c r="C40" s="5">
        <v>2017</v>
      </c>
      <c r="D40" s="5">
        <v>2018</v>
      </c>
      <c r="E40" s="5">
        <v>2019</v>
      </c>
      <c r="F40" s="5" t="s">
        <v>2</v>
      </c>
      <c r="G40" s="5" t="s">
        <v>20</v>
      </c>
      <c r="H40" s="7"/>
    </row>
    <row r="41" spans="1:8" x14ac:dyDescent="0.3">
      <c r="A41" s="22" t="s">
        <v>4</v>
      </c>
      <c r="B41" s="22">
        <v>0</v>
      </c>
      <c r="C41" s="22">
        <v>0</v>
      </c>
      <c r="D41" s="22">
        <v>0</v>
      </c>
      <c r="E41" s="22">
        <v>0</v>
      </c>
      <c r="F41" s="22">
        <v>0</v>
      </c>
      <c r="G41" s="23">
        <f>SUM(B41:F41)</f>
        <v>0</v>
      </c>
      <c r="H41" s="22">
        <v>0</v>
      </c>
    </row>
    <row r="42" spans="1:8" x14ac:dyDescent="0.3">
      <c r="A42" s="24" t="s">
        <v>5</v>
      </c>
      <c r="B42" s="24">
        <v>0</v>
      </c>
      <c r="C42" s="24">
        <v>0</v>
      </c>
      <c r="D42" s="24">
        <v>0</v>
      </c>
      <c r="E42" s="24">
        <v>0</v>
      </c>
      <c r="F42" s="24">
        <v>0</v>
      </c>
      <c r="G42" s="25">
        <f t="shared" ref="G42:G44" si="4">SUM(B42:F42)</f>
        <v>0</v>
      </c>
      <c r="H42" s="24">
        <v>0</v>
      </c>
    </row>
    <row r="43" spans="1:8" x14ac:dyDescent="0.3">
      <c r="A43" s="42" t="s">
        <v>16</v>
      </c>
      <c r="B43" s="42">
        <v>378</v>
      </c>
      <c r="C43" s="42">
        <v>0</v>
      </c>
      <c r="D43" s="42">
        <v>0</v>
      </c>
      <c r="E43" s="42">
        <v>0</v>
      </c>
      <c r="F43" s="42">
        <v>0</v>
      </c>
      <c r="G43" s="43">
        <f t="shared" si="4"/>
        <v>378</v>
      </c>
      <c r="H43" s="42">
        <v>0</v>
      </c>
    </row>
    <row r="44" spans="1:8" ht="15" thickBot="1" x14ac:dyDescent="0.35">
      <c r="A44" s="10" t="s">
        <v>14</v>
      </c>
      <c r="B44" s="11">
        <f>SUM(B41:B43)</f>
        <v>378</v>
      </c>
      <c r="C44" s="11">
        <f>SUM(C41:C43)</f>
        <v>0</v>
      </c>
      <c r="D44" s="11">
        <f>SUM(D41:D43)</f>
        <v>0</v>
      </c>
      <c r="E44" s="11">
        <f>SUM(E41:E43)</f>
        <v>0</v>
      </c>
      <c r="F44" s="11">
        <f>SUM(F41:F43)</f>
        <v>0</v>
      </c>
      <c r="G44" s="13">
        <f t="shared" si="4"/>
        <v>378</v>
      </c>
      <c r="H44" s="11">
        <f>SUM(H41:H43)</f>
        <v>0</v>
      </c>
    </row>
    <row r="45" spans="1:8" ht="15" thickTop="1" x14ac:dyDescent="0.3"/>
    <row r="46" spans="1:8" x14ac:dyDescent="0.3">
      <c r="A46" s="8" t="s">
        <v>28</v>
      </c>
      <c r="B46" s="8"/>
      <c r="C46" s="8"/>
      <c r="D46" s="8"/>
      <c r="E46" s="8"/>
      <c r="F46" s="8"/>
      <c r="G46" s="8"/>
      <c r="H46" s="8"/>
    </row>
    <row r="47" spans="1:8" x14ac:dyDescent="0.3">
      <c r="B47" s="57" t="s">
        <v>0</v>
      </c>
      <c r="C47" s="57"/>
      <c r="D47" s="57"/>
      <c r="E47" s="57"/>
      <c r="F47" s="57"/>
      <c r="G47" s="9"/>
      <c r="H47" s="6" t="s">
        <v>3</v>
      </c>
    </row>
    <row r="48" spans="1:8" x14ac:dyDescent="0.3">
      <c r="A48" s="2" t="s">
        <v>1</v>
      </c>
      <c r="B48" s="5">
        <v>2016</v>
      </c>
      <c r="C48" s="5">
        <v>2017</v>
      </c>
      <c r="D48" s="5">
        <v>2018</v>
      </c>
      <c r="E48" s="5">
        <v>2019</v>
      </c>
      <c r="F48" s="5" t="s">
        <v>2</v>
      </c>
      <c r="G48" s="5" t="s">
        <v>20</v>
      </c>
      <c r="H48" s="7"/>
    </row>
    <row r="49" spans="1:8" x14ac:dyDescent="0.3">
      <c r="A49" s="22" t="s">
        <v>4</v>
      </c>
      <c r="B49" s="22">
        <v>0</v>
      </c>
      <c r="C49" s="22">
        <v>0</v>
      </c>
      <c r="D49" s="22">
        <v>0</v>
      </c>
      <c r="E49" s="22">
        <v>0</v>
      </c>
      <c r="F49" s="22">
        <v>0</v>
      </c>
      <c r="G49" s="23">
        <f>SUM(B49:F49)</f>
        <v>0</v>
      </c>
      <c r="H49" s="22">
        <v>0</v>
      </c>
    </row>
    <row r="50" spans="1:8" x14ac:dyDescent="0.3">
      <c r="A50" s="24" t="s">
        <v>5</v>
      </c>
      <c r="B50" s="24">
        <v>0</v>
      </c>
      <c r="C50" s="24">
        <v>0</v>
      </c>
      <c r="D50" s="24">
        <v>0</v>
      </c>
      <c r="E50" s="24">
        <v>0</v>
      </c>
      <c r="F50" s="24">
        <v>0</v>
      </c>
      <c r="G50" s="25">
        <f t="shared" ref="G50:G53" si="5">SUM(B50:F50)</f>
        <v>0</v>
      </c>
      <c r="H50" s="24">
        <v>0</v>
      </c>
    </row>
    <row r="51" spans="1:8" x14ac:dyDescent="0.3">
      <c r="A51" s="42" t="s">
        <v>16</v>
      </c>
      <c r="B51" s="42">
        <v>0</v>
      </c>
      <c r="C51" s="42">
        <v>0</v>
      </c>
      <c r="D51" s="42">
        <v>0</v>
      </c>
      <c r="E51" s="42">
        <v>0</v>
      </c>
      <c r="F51" s="42">
        <v>0</v>
      </c>
      <c r="G51" s="43">
        <f t="shared" si="5"/>
        <v>0</v>
      </c>
      <c r="H51" s="42">
        <v>0</v>
      </c>
    </row>
    <row r="52" spans="1:8" x14ac:dyDescent="0.3">
      <c r="A52" s="32" t="s">
        <v>9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33">
        <f t="shared" si="5"/>
        <v>0</v>
      </c>
      <c r="H52" s="32">
        <v>0</v>
      </c>
    </row>
    <row r="53" spans="1:8" ht="15" thickBot="1" x14ac:dyDescent="0.35">
      <c r="A53" s="10" t="s">
        <v>14</v>
      </c>
      <c r="B53" s="11">
        <f>SUM(B49:B52)</f>
        <v>0</v>
      </c>
      <c r="C53" s="11">
        <f>SUM(C49:C52)</f>
        <v>0</v>
      </c>
      <c r="D53" s="11">
        <f>SUM(D49:D52)</f>
        <v>0</v>
      </c>
      <c r="E53" s="11">
        <f>SUM(E49:E52)</f>
        <v>0</v>
      </c>
      <c r="F53" s="11">
        <f>SUM(F49:F52)</f>
        <v>0</v>
      </c>
      <c r="G53" s="13">
        <f t="shared" si="5"/>
        <v>0</v>
      </c>
      <c r="H53" s="11">
        <f>SUM(H49:H52)</f>
        <v>0</v>
      </c>
    </row>
    <row r="54" spans="1:8" ht="15" thickTop="1" x14ac:dyDescent="0.3"/>
    <row r="55" spans="1:8" x14ac:dyDescent="0.3">
      <c r="A55" s="8" t="s">
        <v>27</v>
      </c>
      <c r="B55" s="8"/>
      <c r="C55" s="8"/>
      <c r="D55" s="8"/>
      <c r="E55" s="8"/>
      <c r="F55" s="8"/>
      <c r="G55" s="8"/>
      <c r="H55" s="8"/>
    </row>
    <row r="56" spans="1:8" x14ac:dyDescent="0.3">
      <c r="B56" s="57" t="s">
        <v>0</v>
      </c>
      <c r="C56" s="57"/>
      <c r="D56" s="57"/>
      <c r="E56" s="57"/>
      <c r="F56" s="57"/>
      <c r="G56" s="9"/>
      <c r="H56" s="6" t="s">
        <v>3</v>
      </c>
    </row>
    <row r="57" spans="1:8" x14ac:dyDescent="0.3">
      <c r="A57" s="2" t="s">
        <v>1</v>
      </c>
      <c r="B57" s="5">
        <v>2016</v>
      </c>
      <c r="C57" s="5">
        <v>2017</v>
      </c>
      <c r="D57" s="5">
        <v>2018</v>
      </c>
      <c r="E57" s="5">
        <v>2019</v>
      </c>
      <c r="F57" s="5" t="s">
        <v>2</v>
      </c>
      <c r="G57" s="5" t="s">
        <v>20</v>
      </c>
      <c r="H57" s="7"/>
    </row>
    <row r="58" spans="1:8" x14ac:dyDescent="0.3">
      <c r="A58" s="22" t="s">
        <v>4</v>
      </c>
      <c r="B58" s="22">
        <v>151.25</v>
      </c>
      <c r="C58" s="22">
        <v>461.93</v>
      </c>
      <c r="D58" s="22">
        <v>253</v>
      </c>
      <c r="E58" s="22">
        <v>2084.3000000000002</v>
      </c>
      <c r="F58" s="22">
        <v>0</v>
      </c>
      <c r="G58" s="23">
        <f>SUM(B58:F58)</f>
        <v>2950.4800000000005</v>
      </c>
      <c r="H58" s="22">
        <v>3602</v>
      </c>
    </row>
    <row r="59" spans="1:8" x14ac:dyDescent="0.3">
      <c r="A59" s="24" t="s">
        <v>5</v>
      </c>
      <c r="B59" s="24">
        <v>0</v>
      </c>
      <c r="C59" s="24">
        <v>0</v>
      </c>
      <c r="D59" s="24">
        <v>0</v>
      </c>
      <c r="E59" s="24">
        <v>0</v>
      </c>
      <c r="F59" s="24">
        <v>0</v>
      </c>
      <c r="G59" s="25">
        <f t="shared" ref="G59:G73" si="6">SUM(B59:F59)</f>
        <v>0</v>
      </c>
      <c r="H59" s="24">
        <v>0</v>
      </c>
    </row>
    <row r="60" spans="1:8" x14ac:dyDescent="0.3">
      <c r="A60" s="42" t="s">
        <v>16</v>
      </c>
      <c r="B60" s="42">
        <v>0</v>
      </c>
      <c r="C60" s="42">
        <v>0</v>
      </c>
      <c r="D60" s="42">
        <v>0</v>
      </c>
      <c r="E60" s="42">
        <v>0</v>
      </c>
      <c r="F60" s="42">
        <v>0</v>
      </c>
      <c r="G60" s="43">
        <f t="shared" si="6"/>
        <v>0</v>
      </c>
      <c r="H60" s="42">
        <v>0</v>
      </c>
    </row>
    <row r="61" spans="1:8" x14ac:dyDescent="0.3">
      <c r="A61" s="48" t="s">
        <v>21</v>
      </c>
      <c r="B61" s="48">
        <v>0</v>
      </c>
      <c r="C61" s="48">
        <v>0</v>
      </c>
      <c r="D61" s="48">
        <v>770.29</v>
      </c>
      <c r="E61" s="48">
        <v>0</v>
      </c>
      <c r="F61" s="48">
        <v>0</v>
      </c>
      <c r="G61" s="49">
        <f t="shared" ref="G61" si="7">SUM(B61:F61)</f>
        <v>770.29</v>
      </c>
      <c r="H61" s="48">
        <v>0</v>
      </c>
    </row>
    <row r="62" spans="1:8" x14ac:dyDescent="0.3">
      <c r="A62" s="50" t="s">
        <v>22</v>
      </c>
      <c r="B62" s="50">
        <v>0</v>
      </c>
      <c r="C62" s="50">
        <v>0</v>
      </c>
      <c r="D62" s="50">
        <v>0</v>
      </c>
      <c r="E62" s="50">
        <v>0</v>
      </c>
      <c r="F62" s="50">
        <v>0</v>
      </c>
      <c r="G62" s="51">
        <v>0</v>
      </c>
      <c r="H62" s="50">
        <v>0</v>
      </c>
    </row>
    <row r="63" spans="1:8" x14ac:dyDescent="0.3">
      <c r="A63" s="44" t="s">
        <v>17</v>
      </c>
      <c r="B63" s="44">
        <v>0</v>
      </c>
      <c r="C63" s="44">
        <v>0</v>
      </c>
      <c r="D63" s="44">
        <v>2124.15</v>
      </c>
      <c r="E63" s="44">
        <v>0</v>
      </c>
      <c r="F63" s="44">
        <v>351</v>
      </c>
      <c r="G63" s="45">
        <f t="shared" si="6"/>
        <v>2475.15</v>
      </c>
      <c r="H63" s="44">
        <v>0</v>
      </c>
    </row>
    <row r="64" spans="1:8" x14ac:dyDescent="0.3">
      <c r="A64" s="46" t="s">
        <v>18</v>
      </c>
      <c r="B64" s="46">
        <v>0</v>
      </c>
      <c r="C64" s="46">
        <v>0</v>
      </c>
      <c r="D64" s="46">
        <v>0</v>
      </c>
      <c r="E64" s="46">
        <v>0</v>
      </c>
      <c r="F64" s="46">
        <v>0</v>
      </c>
      <c r="G64" s="47">
        <f t="shared" si="6"/>
        <v>0</v>
      </c>
      <c r="H64" s="46">
        <v>0</v>
      </c>
    </row>
    <row r="65" spans="1:8" x14ac:dyDescent="0.3">
      <c r="A65" s="26" t="s">
        <v>6</v>
      </c>
      <c r="B65" s="26">
        <v>1544.07</v>
      </c>
      <c r="C65" s="26">
        <v>1585.45</v>
      </c>
      <c r="D65" s="26">
        <v>827.91</v>
      </c>
      <c r="E65" s="26">
        <v>3037.36</v>
      </c>
      <c r="F65" s="26">
        <v>0</v>
      </c>
      <c r="G65" s="27">
        <f t="shared" si="6"/>
        <v>6994.79</v>
      </c>
      <c r="H65" s="26">
        <v>0</v>
      </c>
    </row>
    <row r="66" spans="1:8" x14ac:dyDescent="0.3">
      <c r="A66" s="28" t="s">
        <v>7</v>
      </c>
      <c r="B66" s="28">
        <v>0</v>
      </c>
      <c r="C66" s="28">
        <v>0</v>
      </c>
      <c r="D66" s="28">
        <v>0</v>
      </c>
      <c r="E66" s="28">
        <v>0</v>
      </c>
      <c r="F66" s="28">
        <v>0</v>
      </c>
      <c r="G66" s="29">
        <f t="shared" si="6"/>
        <v>0</v>
      </c>
      <c r="H66" s="28">
        <v>0</v>
      </c>
    </row>
    <row r="67" spans="1:8" x14ac:dyDescent="0.3">
      <c r="A67" s="30" t="s">
        <v>8</v>
      </c>
      <c r="B67" s="30">
        <v>0</v>
      </c>
      <c r="C67" s="30">
        <v>1016.99</v>
      </c>
      <c r="D67" s="30">
        <v>4068.12</v>
      </c>
      <c r="E67" s="30">
        <v>1400</v>
      </c>
      <c r="F67" s="30">
        <v>0</v>
      </c>
      <c r="G67" s="31">
        <f t="shared" si="6"/>
        <v>6485.11</v>
      </c>
      <c r="H67" s="30">
        <v>0</v>
      </c>
    </row>
    <row r="68" spans="1:8" x14ac:dyDescent="0.3">
      <c r="A68" s="32" t="s">
        <v>9</v>
      </c>
      <c r="B68" s="32">
        <v>545.99</v>
      </c>
      <c r="C68" s="32">
        <v>2323.98</v>
      </c>
      <c r="D68" s="32">
        <v>5159.74</v>
      </c>
      <c r="E68" s="32">
        <v>1172.96</v>
      </c>
      <c r="F68" s="32">
        <v>0</v>
      </c>
      <c r="G68" s="33">
        <f t="shared" si="6"/>
        <v>9202.67</v>
      </c>
      <c r="H68" s="32">
        <v>11000</v>
      </c>
    </row>
    <row r="69" spans="1:8" x14ac:dyDescent="0.3">
      <c r="A69" s="34" t="s">
        <v>10</v>
      </c>
      <c r="B69" s="34">
        <v>0</v>
      </c>
      <c r="C69" s="34">
        <v>0</v>
      </c>
      <c r="D69" s="34">
        <v>0</v>
      </c>
      <c r="E69" s="34">
        <v>0</v>
      </c>
      <c r="F69" s="34">
        <v>0</v>
      </c>
      <c r="G69" s="35">
        <f t="shared" si="6"/>
        <v>0</v>
      </c>
      <c r="H69" s="34">
        <v>0</v>
      </c>
    </row>
    <row r="70" spans="1:8" x14ac:dyDescent="0.3">
      <c r="A70" s="36" t="s">
        <v>11</v>
      </c>
      <c r="B70" s="36">
        <v>0</v>
      </c>
      <c r="C70" s="36">
        <v>0</v>
      </c>
      <c r="D70" s="36">
        <v>0</v>
      </c>
      <c r="E70" s="36">
        <v>243.85</v>
      </c>
      <c r="F70" s="36">
        <v>153.18</v>
      </c>
      <c r="G70" s="37">
        <f t="shared" si="6"/>
        <v>397.03</v>
      </c>
      <c r="H70" s="36">
        <v>0</v>
      </c>
    </row>
    <row r="71" spans="1:8" x14ac:dyDescent="0.3">
      <c r="A71" s="38" t="s">
        <v>12</v>
      </c>
      <c r="B71" s="38">
        <v>0</v>
      </c>
      <c r="C71" s="38">
        <v>0</v>
      </c>
      <c r="D71" s="38">
        <v>0</v>
      </c>
      <c r="E71" s="38">
        <v>0</v>
      </c>
      <c r="F71" s="38">
        <v>0</v>
      </c>
      <c r="G71" s="39">
        <f t="shared" si="6"/>
        <v>0</v>
      </c>
      <c r="H71" s="38">
        <v>0</v>
      </c>
    </row>
    <row r="72" spans="1:8" x14ac:dyDescent="0.3">
      <c r="A72" s="40" t="s">
        <v>13</v>
      </c>
      <c r="B72" s="40">
        <v>0</v>
      </c>
      <c r="C72" s="40">
        <v>0</v>
      </c>
      <c r="D72" s="40">
        <v>0</v>
      </c>
      <c r="E72" s="40">
        <v>0</v>
      </c>
      <c r="F72" s="40">
        <v>0</v>
      </c>
      <c r="G72" s="41">
        <f t="shared" si="6"/>
        <v>0</v>
      </c>
      <c r="H72" s="40">
        <v>0</v>
      </c>
    </row>
    <row r="73" spans="1:8" ht="15" thickBot="1" x14ac:dyDescent="0.35">
      <c r="A73" s="10" t="s">
        <v>14</v>
      </c>
      <c r="B73" s="11">
        <f>SUM(B58:B72)</f>
        <v>2241.31</v>
      </c>
      <c r="C73" s="11">
        <f>SUM(C58:C72)</f>
        <v>5388.35</v>
      </c>
      <c r="D73" s="11">
        <f>SUM(D58:D72)</f>
        <v>13203.21</v>
      </c>
      <c r="E73" s="11">
        <f>SUM(E58:E72)</f>
        <v>7938.47</v>
      </c>
      <c r="F73" s="11">
        <f>SUM(F58:F72)</f>
        <v>504.18</v>
      </c>
      <c r="G73" s="13">
        <f t="shared" si="6"/>
        <v>29275.52</v>
      </c>
      <c r="H73" s="11">
        <f>SUM(H58:H72)</f>
        <v>14602</v>
      </c>
    </row>
    <row r="74" spans="1:8" ht="15" thickTop="1" x14ac:dyDescent="0.3"/>
    <row r="75" spans="1:8" x14ac:dyDescent="0.3">
      <c r="A75" s="8" t="s">
        <v>23</v>
      </c>
      <c r="B75" s="8"/>
      <c r="C75" s="8"/>
      <c r="D75" s="8"/>
      <c r="E75" s="8"/>
      <c r="F75" s="8"/>
      <c r="G75" s="8"/>
      <c r="H75" s="8"/>
    </row>
    <row r="76" spans="1:8" x14ac:dyDescent="0.3">
      <c r="B76" s="57" t="s">
        <v>0</v>
      </c>
      <c r="C76" s="57"/>
      <c r="D76" s="57"/>
      <c r="E76" s="57"/>
      <c r="F76" s="57"/>
      <c r="G76" s="9"/>
      <c r="H76" s="6" t="s">
        <v>3</v>
      </c>
    </row>
    <row r="77" spans="1:8" x14ac:dyDescent="0.3">
      <c r="A77" s="2" t="s">
        <v>1</v>
      </c>
      <c r="B77" s="5">
        <v>2016</v>
      </c>
      <c r="C77" s="5">
        <v>2017</v>
      </c>
      <c r="D77" s="5">
        <v>2018</v>
      </c>
      <c r="E77" s="5">
        <v>2019</v>
      </c>
      <c r="F77" s="5" t="s">
        <v>2</v>
      </c>
      <c r="G77" s="5" t="s">
        <v>20</v>
      </c>
      <c r="H77" s="7"/>
    </row>
    <row r="78" spans="1:8" x14ac:dyDescent="0.3">
      <c r="A78" s="22" t="s">
        <v>4</v>
      </c>
      <c r="B78" s="22">
        <v>0</v>
      </c>
      <c r="C78" s="22">
        <v>0</v>
      </c>
      <c r="D78" s="22">
        <v>0</v>
      </c>
      <c r="E78" s="22">
        <v>0</v>
      </c>
      <c r="F78" s="22">
        <v>0</v>
      </c>
      <c r="G78" s="23">
        <f>SUM(B78:F78)</f>
        <v>0</v>
      </c>
      <c r="H78" s="22">
        <v>0</v>
      </c>
    </row>
    <row r="79" spans="1:8" x14ac:dyDescent="0.3">
      <c r="A79" s="24" t="s">
        <v>5</v>
      </c>
      <c r="B79" s="24">
        <v>0</v>
      </c>
      <c r="C79" s="24">
        <v>0</v>
      </c>
      <c r="D79" s="24">
        <v>0</v>
      </c>
      <c r="E79" s="24">
        <v>0</v>
      </c>
      <c r="F79" s="24">
        <v>0</v>
      </c>
      <c r="G79" s="25">
        <f t="shared" ref="G79:G91" si="8">SUM(B79:F79)</f>
        <v>0</v>
      </c>
      <c r="H79" s="24">
        <v>0</v>
      </c>
    </row>
    <row r="80" spans="1:8" x14ac:dyDescent="0.3">
      <c r="A80" s="42" t="s">
        <v>16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3">
        <f t="shared" si="8"/>
        <v>0</v>
      </c>
      <c r="H80" s="42">
        <v>0</v>
      </c>
    </row>
    <row r="81" spans="1:8" x14ac:dyDescent="0.3">
      <c r="A81" s="44" t="s">
        <v>17</v>
      </c>
      <c r="B81" s="44">
        <v>0</v>
      </c>
      <c r="C81" s="44">
        <v>0</v>
      </c>
      <c r="D81" s="44">
        <v>0</v>
      </c>
      <c r="E81" s="44">
        <v>0</v>
      </c>
      <c r="F81" s="44">
        <v>0</v>
      </c>
      <c r="G81" s="45">
        <f t="shared" si="8"/>
        <v>0</v>
      </c>
      <c r="H81" s="44">
        <v>0</v>
      </c>
    </row>
    <row r="82" spans="1:8" x14ac:dyDescent="0.3">
      <c r="A82" s="46" t="s">
        <v>18</v>
      </c>
      <c r="B82" s="46">
        <v>0</v>
      </c>
      <c r="C82" s="46">
        <v>0</v>
      </c>
      <c r="D82" s="46">
        <v>0</v>
      </c>
      <c r="E82" s="46">
        <v>0</v>
      </c>
      <c r="F82" s="46">
        <v>0</v>
      </c>
      <c r="G82" s="47">
        <f t="shared" si="8"/>
        <v>0</v>
      </c>
      <c r="H82" s="46">
        <v>0</v>
      </c>
    </row>
    <row r="83" spans="1:8" x14ac:dyDescent="0.3">
      <c r="A83" s="26" t="s">
        <v>6</v>
      </c>
      <c r="B83" s="26">
        <v>0</v>
      </c>
      <c r="C83" s="26">
        <v>0</v>
      </c>
      <c r="D83" s="26">
        <v>0</v>
      </c>
      <c r="E83" s="26">
        <v>0</v>
      </c>
      <c r="F83" s="26">
        <v>0</v>
      </c>
      <c r="G83" s="27">
        <f t="shared" si="8"/>
        <v>0</v>
      </c>
      <c r="H83" s="26">
        <v>0</v>
      </c>
    </row>
    <row r="84" spans="1:8" x14ac:dyDescent="0.3">
      <c r="A84" s="28" t="s">
        <v>7</v>
      </c>
      <c r="B84" s="28">
        <v>0</v>
      </c>
      <c r="C84" s="28">
        <v>0</v>
      </c>
      <c r="D84" s="28">
        <v>254.04</v>
      </c>
      <c r="E84" s="28">
        <v>0</v>
      </c>
      <c r="F84" s="28">
        <v>0</v>
      </c>
      <c r="G84" s="29">
        <f t="shared" si="8"/>
        <v>254.04</v>
      </c>
      <c r="H84" s="28">
        <v>0</v>
      </c>
    </row>
    <row r="85" spans="1:8" x14ac:dyDescent="0.3">
      <c r="A85" s="30" t="s">
        <v>8</v>
      </c>
      <c r="B85" s="30">
        <v>0</v>
      </c>
      <c r="C85" s="30">
        <v>0</v>
      </c>
      <c r="D85" s="30">
        <v>0</v>
      </c>
      <c r="E85" s="30">
        <v>0</v>
      </c>
      <c r="F85" s="30">
        <v>0</v>
      </c>
      <c r="G85" s="31">
        <f t="shared" si="8"/>
        <v>0</v>
      </c>
      <c r="H85" s="30">
        <v>0</v>
      </c>
    </row>
    <row r="86" spans="1:8" x14ac:dyDescent="0.3">
      <c r="A86" s="32" t="s">
        <v>9</v>
      </c>
      <c r="B86" s="32">
        <v>0</v>
      </c>
      <c r="C86" s="32">
        <v>0</v>
      </c>
      <c r="D86" s="32">
        <v>0</v>
      </c>
      <c r="E86" s="32">
        <v>0</v>
      </c>
      <c r="F86" s="32">
        <v>55</v>
      </c>
      <c r="G86" s="33">
        <f t="shared" si="8"/>
        <v>55</v>
      </c>
      <c r="H86" s="32">
        <v>6000</v>
      </c>
    </row>
    <row r="87" spans="1:8" x14ac:dyDescent="0.3">
      <c r="A87" s="34" t="s">
        <v>10</v>
      </c>
      <c r="B87" s="34">
        <v>0</v>
      </c>
      <c r="C87" s="34">
        <v>0</v>
      </c>
      <c r="D87" s="34">
        <v>0</v>
      </c>
      <c r="E87" s="34">
        <v>0</v>
      </c>
      <c r="F87" s="34">
        <v>0</v>
      </c>
      <c r="G87" s="35">
        <f t="shared" si="8"/>
        <v>0</v>
      </c>
      <c r="H87" s="34">
        <v>0</v>
      </c>
    </row>
    <row r="88" spans="1:8" x14ac:dyDescent="0.3">
      <c r="A88" s="36" t="s">
        <v>11</v>
      </c>
      <c r="B88" s="36">
        <v>0</v>
      </c>
      <c r="C88" s="36">
        <v>0</v>
      </c>
      <c r="D88" s="36">
        <v>0</v>
      </c>
      <c r="E88" s="36">
        <v>0</v>
      </c>
      <c r="F88" s="36">
        <v>0</v>
      </c>
      <c r="G88" s="37">
        <f t="shared" si="8"/>
        <v>0</v>
      </c>
      <c r="H88" s="36">
        <v>0</v>
      </c>
    </row>
    <row r="89" spans="1:8" x14ac:dyDescent="0.3">
      <c r="A89" s="38" t="s">
        <v>12</v>
      </c>
      <c r="B89" s="38">
        <v>0</v>
      </c>
      <c r="C89" s="38">
        <v>0</v>
      </c>
      <c r="D89" s="38">
        <v>0</v>
      </c>
      <c r="E89" s="38">
        <v>0</v>
      </c>
      <c r="F89" s="38">
        <v>0</v>
      </c>
      <c r="G89" s="39">
        <f t="shared" si="8"/>
        <v>0</v>
      </c>
      <c r="H89" s="38">
        <v>0</v>
      </c>
    </row>
    <row r="90" spans="1:8" x14ac:dyDescent="0.3">
      <c r="A90" s="40" t="s">
        <v>13</v>
      </c>
      <c r="B90" s="40">
        <v>0</v>
      </c>
      <c r="C90" s="40">
        <v>0</v>
      </c>
      <c r="D90" s="40">
        <v>0</v>
      </c>
      <c r="E90" s="40">
        <v>0</v>
      </c>
      <c r="F90" s="40">
        <v>0</v>
      </c>
      <c r="G90" s="41">
        <f t="shared" si="8"/>
        <v>0</v>
      </c>
      <c r="H90" s="40">
        <v>0</v>
      </c>
    </row>
    <row r="91" spans="1:8" ht="15" thickBot="1" x14ac:dyDescent="0.35">
      <c r="A91" s="10" t="s">
        <v>14</v>
      </c>
      <c r="B91" s="11">
        <f>SUM(B78:B90)</f>
        <v>0</v>
      </c>
      <c r="C91" s="11">
        <f>SUM(C78:C90)</f>
        <v>0</v>
      </c>
      <c r="D91" s="11">
        <f>SUM(D78:D90)</f>
        <v>254.04</v>
      </c>
      <c r="E91" s="11">
        <f>SUM(E78:E90)</f>
        <v>0</v>
      </c>
      <c r="F91" s="11">
        <f>SUM(F78:F90)</f>
        <v>55</v>
      </c>
      <c r="G91" s="13">
        <f t="shared" si="8"/>
        <v>309.03999999999996</v>
      </c>
      <c r="H91" s="11">
        <f>SUM(H78:H90)</f>
        <v>6000</v>
      </c>
    </row>
    <row r="92" spans="1:8" ht="15" thickTop="1" x14ac:dyDescent="0.3"/>
    <row r="93" spans="1:8" x14ac:dyDescent="0.3">
      <c r="A93" s="8" t="s">
        <v>24</v>
      </c>
      <c r="B93" s="8"/>
      <c r="C93" s="8"/>
      <c r="D93" s="8"/>
      <c r="E93" s="8"/>
      <c r="F93" s="8"/>
      <c r="G93" s="8"/>
      <c r="H93" s="8"/>
    </row>
    <row r="94" spans="1:8" x14ac:dyDescent="0.3">
      <c r="B94" s="57" t="s">
        <v>0</v>
      </c>
      <c r="C94" s="57"/>
      <c r="D94" s="57"/>
      <c r="E94" s="57"/>
      <c r="F94" s="57"/>
      <c r="G94" s="9"/>
      <c r="H94" s="6" t="s">
        <v>3</v>
      </c>
    </row>
    <row r="95" spans="1:8" x14ac:dyDescent="0.3">
      <c r="A95" s="2" t="s">
        <v>1</v>
      </c>
      <c r="B95" s="5">
        <v>2016</v>
      </c>
      <c r="C95" s="5">
        <v>2017</v>
      </c>
      <c r="D95" s="5">
        <v>2018</v>
      </c>
      <c r="E95" s="5">
        <v>2019</v>
      </c>
      <c r="F95" s="5" t="s">
        <v>2</v>
      </c>
      <c r="G95" s="5" t="s">
        <v>20</v>
      </c>
      <c r="H95" s="7"/>
    </row>
    <row r="96" spans="1:8" x14ac:dyDescent="0.3">
      <c r="A96" s="22" t="s">
        <v>4</v>
      </c>
      <c r="B96" s="22">
        <v>0</v>
      </c>
      <c r="C96" s="22">
        <v>4820.62</v>
      </c>
      <c r="D96" s="22">
        <v>0</v>
      </c>
      <c r="E96" s="22">
        <v>286.43</v>
      </c>
      <c r="F96" s="22">
        <v>0</v>
      </c>
      <c r="G96" s="23">
        <f>SUM(B96:F96)</f>
        <v>5107.05</v>
      </c>
      <c r="H96" s="22">
        <v>0</v>
      </c>
    </row>
    <row r="97" spans="1:8" x14ac:dyDescent="0.3">
      <c r="A97" s="24" t="s">
        <v>5</v>
      </c>
      <c r="B97" s="24">
        <v>0</v>
      </c>
      <c r="C97" s="24">
        <v>0</v>
      </c>
      <c r="D97" s="24">
        <v>0</v>
      </c>
      <c r="E97" s="24">
        <v>0</v>
      </c>
      <c r="F97" s="24">
        <v>0</v>
      </c>
      <c r="G97" s="25">
        <f t="shared" ref="G97:G108" si="9">SUM(B97:F97)</f>
        <v>0</v>
      </c>
      <c r="H97" s="24">
        <v>0</v>
      </c>
    </row>
    <row r="98" spans="1:8" x14ac:dyDescent="0.3">
      <c r="A98" s="42" t="s">
        <v>16</v>
      </c>
      <c r="B98" s="42">
        <v>677.6</v>
      </c>
      <c r="C98" s="42">
        <v>0</v>
      </c>
      <c r="D98" s="42">
        <v>720</v>
      </c>
      <c r="E98" s="42">
        <v>0</v>
      </c>
      <c r="F98" s="42">
        <v>58</v>
      </c>
      <c r="G98" s="43">
        <f t="shared" si="9"/>
        <v>1455.6</v>
      </c>
      <c r="H98" s="42">
        <v>0</v>
      </c>
    </row>
    <row r="99" spans="1:8" x14ac:dyDescent="0.3">
      <c r="A99" s="44" t="s">
        <v>17</v>
      </c>
      <c r="B99" s="44">
        <v>135.35</v>
      </c>
      <c r="C99" s="44">
        <v>474.34</v>
      </c>
      <c r="D99" s="44">
        <v>411.14</v>
      </c>
      <c r="E99" s="44">
        <v>0</v>
      </c>
      <c r="F99" s="44">
        <v>536.25</v>
      </c>
      <c r="G99" s="45">
        <f t="shared" si="9"/>
        <v>1557.08</v>
      </c>
      <c r="H99" s="44">
        <v>0</v>
      </c>
    </row>
    <row r="100" spans="1:8" x14ac:dyDescent="0.3">
      <c r="A100" s="26" t="s">
        <v>6</v>
      </c>
      <c r="B100" s="26">
        <v>0</v>
      </c>
      <c r="C100" s="26">
        <v>0</v>
      </c>
      <c r="D100" s="26">
        <v>0</v>
      </c>
      <c r="E100" s="26">
        <v>0</v>
      </c>
      <c r="F100" s="26">
        <v>0</v>
      </c>
      <c r="G100" s="27">
        <f t="shared" si="9"/>
        <v>0</v>
      </c>
      <c r="H100" s="26">
        <v>0</v>
      </c>
    </row>
    <row r="101" spans="1:8" x14ac:dyDescent="0.3">
      <c r="A101" s="28" t="s">
        <v>7</v>
      </c>
      <c r="B101" s="28">
        <v>0</v>
      </c>
      <c r="C101" s="28">
        <v>213.73</v>
      </c>
      <c r="D101" s="28">
        <v>0</v>
      </c>
      <c r="E101" s="28">
        <v>0</v>
      </c>
      <c r="F101" s="28">
        <v>0</v>
      </c>
      <c r="G101" s="29">
        <f t="shared" si="9"/>
        <v>213.73</v>
      </c>
      <c r="H101" s="28">
        <v>0</v>
      </c>
    </row>
    <row r="102" spans="1:8" x14ac:dyDescent="0.3">
      <c r="A102" s="30" t="s">
        <v>8</v>
      </c>
      <c r="B102" s="30">
        <v>0</v>
      </c>
      <c r="C102" s="30">
        <v>0</v>
      </c>
      <c r="D102" s="30">
        <v>0</v>
      </c>
      <c r="E102" s="30">
        <v>0</v>
      </c>
      <c r="F102" s="30">
        <v>0</v>
      </c>
      <c r="G102" s="31">
        <f t="shared" si="9"/>
        <v>0</v>
      </c>
      <c r="H102" s="30">
        <v>0</v>
      </c>
    </row>
    <row r="103" spans="1:8" x14ac:dyDescent="0.3">
      <c r="A103" s="32" t="s">
        <v>9</v>
      </c>
      <c r="B103" s="32">
        <v>0</v>
      </c>
      <c r="C103" s="32">
        <v>0</v>
      </c>
      <c r="D103" s="32">
        <v>0</v>
      </c>
      <c r="E103" s="32">
        <v>0</v>
      </c>
      <c r="F103" s="32">
        <v>0</v>
      </c>
      <c r="G103" s="33">
        <f t="shared" si="9"/>
        <v>0</v>
      </c>
      <c r="H103" s="32">
        <v>0</v>
      </c>
    </row>
    <row r="104" spans="1:8" x14ac:dyDescent="0.3">
      <c r="A104" s="34" t="s">
        <v>10</v>
      </c>
      <c r="B104" s="34">
        <v>0</v>
      </c>
      <c r="C104" s="34">
        <v>0</v>
      </c>
      <c r="D104" s="34">
        <v>0</v>
      </c>
      <c r="E104" s="34">
        <v>0</v>
      </c>
      <c r="F104" s="34">
        <v>0</v>
      </c>
      <c r="G104" s="35">
        <f t="shared" si="9"/>
        <v>0</v>
      </c>
      <c r="H104" s="34">
        <v>0</v>
      </c>
    </row>
    <row r="105" spans="1:8" x14ac:dyDescent="0.3">
      <c r="A105" s="36" t="s">
        <v>11</v>
      </c>
      <c r="B105" s="36">
        <v>0</v>
      </c>
      <c r="C105" s="36">
        <v>0</v>
      </c>
      <c r="D105" s="36">
        <v>0</v>
      </c>
      <c r="E105" s="36">
        <v>0</v>
      </c>
      <c r="F105" s="36">
        <v>0</v>
      </c>
      <c r="G105" s="37">
        <f t="shared" si="9"/>
        <v>0</v>
      </c>
      <c r="H105" s="36">
        <v>0</v>
      </c>
    </row>
    <row r="106" spans="1:8" x14ac:dyDescent="0.3">
      <c r="A106" s="38" t="s">
        <v>12</v>
      </c>
      <c r="B106" s="38">
        <v>0</v>
      </c>
      <c r="C106" s="38">
        <v>0</v>
      </c>
      <c r="D106" s="38">
        <v>0</v>
      </c>
      <c r="E106" s="38">
        <v>0</v>
      </c>
      <c r="F106" s="38">
        <v>0</v>
      </c>
      <c r="G106" s="39">
        <f t="shared" si="9"/>
        <v>0</v>
      </c>
      <c r="H106" s="38">
        <v>0</v>
      </c>
    </row>
    <row r="107" spans="1:8" x14ac:dyDescent="0.3">
      <c r="A107" s="40" t="s">
        <v>13</v>
      </c>
      <c r="B107" s="40">
        <v>0</v>
      </c>
      <c r="C107" s="40">
        <v>0</v>
      </c>
      <c r="D107" s="40">
        <v>0</v>
      </c>
      <c r="E107" s="40">
        <v>0</v>
      </c>
      <c r="F107" s="40">
        <v>0</v>
      </c>
      <c r="G107" s="41">
        <f t="shared" si="9"/>
        <v>0</v>
      </c>
      <c r="H107" s="40">
        <v>0</v>
      </c>
    </row>
    <row r="108" spans="1:8" ht="15" thickBot="1" x14ac:dyDescent="0.35">
      <c r="A108" s="10" t="s">
        <v>14</v>
      </c>
      <c r="B108" s="11">
        <f>SUM(B96:B107)</f>
        <v>812.95</v>
      </c>
      <c r="C108" s="11">
        <f>SUM(C96:C107)</f>
        <v>5508.69</v>
      </c>
      <c r="D108" s="11">
        <f>SUM(D96:D107)</f>
        <v>1131.1399999999999</v>
      </c>
      <c r="E108" s="11">
        <f>SUM(E96:E107)</f>
        <v>286.43</v>
      </c>
      <c r="F108" s="11">
        <f>SUM(F96:F107)</f>
        <v>594.25</v>
      </c>
      <c r="G108" s="13">
        <f t="shared" si="9"/>
        <v>8333.4599999999991</v>
      </c>
      <c r="H108" s="11">
        <f>SUM(H96:H107)</f>
        <v>0</v>
      </c>
    </row>
    <row r="109" spans="1:8" ht="15" thickTop="1" x14ac:dyDescent="0.3"/>
    <row r="110" spans="1:8" x14ac:dyDescent="0.3">
      <c r="A110" s="8" t="s">
        <v>25</v>
      </c>
      <c r="B110" s="8"/>
      <c r="C110" s="8"/>
      <c r="D110" s="8"/>
      <c r="E110" s="8"/>
      <c r="F110" s="8"/>
      <c r="G110" s="8"/>
      <c r="H110" s="8"/>
    </row>
    <row r="111" spans="1:8" x14ac:dyDescent="0.3">
      <c r="B111" s="57" t="s">
        <v>0</v>
      </c>
      <c r="C111" s="57"/>
      <c r="D111" s="57"/>
      <c r="E111" s="57"/>
      <c r="F111" s="57"/>
      <c r="G111" s="9"/>
      <c r="H111" s="6" t="s">
        <v>3</v>
      </c>
    </row>
    <row r="112" spans="1:8" x14ac:dyDescent="0.3">
      <c r="A112" s="2" t="s">
        <v>1</v>
      </c>
      <c r="B112" s="5">
        <v>2016</v>
      </c>
      <c r="C112" s="5">
        <v>2017</v>
      </c>
      <c r="D112" s="5">
        <v>2018</v>
      </c>
      <c r="E112" s="5">
        <v>2019</v>
      </c>
      <c r="F112" s="5" t="s">
        <v>2</v>
      </c>
      <c r="G112" s="5" t="s">
        <v>20</v>
      </c>
      <c r="H112" s="7"/>
    </row>
    <row r="113" spans="1:8" x14ac:dyDescent="0.3">
      <c r="A113" s="22" t="s">
        <v>4</v>
      </c>
      <c r="B113" s="22">
        <v>0</v>
      </c>
      <c r="C113" s="22">
        <v>0</v>
      </c>
      <c r="D113" s="22">
        <v>0</v>
      </c>
      <c r="E113" s="22">
        <v>0</v>
      </c>
      <c r="F113" s="22">
        <v>0</v>
      </c>
      <c r="G113" s="23">
        <f>SUM(B113:F113)</f>
        <v>0</v>
      </c>
      <c r="H113" s="22">
        <v>1000</v>
      </c>
    </row>
    <row r="114" spans="1:8" x14ac:dyDescent="0.3">
      <c r="A114" s="24" t="s">
        <v>5</v>
      </c>
      <c r="B114" s="24">
        <v>0</v>
      </c>
      <c r="C114" s="24">
        <v>0</v>
      </c>
      <c r="D114" s="24">
        <v>0</v>
      </c>
      <c r="E114" s="24">
        <v>0</v>
      </c>
      <c r="F114" s="24">
        <v>0</v>
      </c>
      <c r="G114" s="25">
        <f t="shared" ref="G114:G123" si="10">SUM(B114:F114)</f>
        <v>0</v>
      </c>
      <c r="H114" s="24">
        <v>0</v>
      </c>
    </row>
    <row r="115" spans="1:8" x14ac:dyDescent="0.3">
      <c r="A115" s="44" t="s">
        <v>17</v>
      </c>
      <c r="B115" s="44">
        <v>0</v>
      </c>
      <c r="C115" s="44">
        <v>0</v>
      </c>
      <c r="D115" s="44">
        <v>0</v>
      </c>
      <c r="E115" s="44">
        <v>0</v>
      </c>
      <c r="F115" s="44">
        <v>0</v>
      </c>
      <c r="G115" s="45">
        <f t="shared" si="10"/>
        <v>0</v>
      </c>
      <c r="H115" s="44">
        <v>0</v>
      </c>
    </row>
    <row r="116" spans="1:8" x14ac:dyDescent="0.3">
      <c r="A116" s="26" t="s">
        <v>6</v>
      </c>
      <c r="B116" s="26">
        <v>0</v>
      </c>
      <c r="C116" s="26">
        <v>506.11</v>
      </c>
      <c r="D116" s="26">
        <v>0</v>
      </c>
      <c r="E116" s="26">
        <v>0</v>
      </c>
      <c r="F116" s="26">
        <v>0</v>
      </c>
      <c r="G116" s="27">
        <f t="shared" si="10"/>
        <v>506.11</v>
      </c>
      <c r="H116" s="26">
        <v>0</v>
      </c>
    </row>
    <row r="117" spans="1:8" x14ac:dyDescent="0.3">
      <c r="A117" s="28" t="s">
        <v>7</v>
      </c>
      <c r="B117" s="28">
        <v>0</v>
      </c>
      <c r="C117" s="28">
        <v>0</v>
      </c>
      <c r="D117" s="28">
        <v>70.81</v>
      </c>
      <c r="E117" s="28">
        <v>0</v>
      </c>
      <c r="F117" s="28">
        <v>471.93</v>
      </c>
      <c r="G117" s="29">
        <f t="shared" si="10"/>
        <v>542.74</v>
      </c>
      <c r="H117" s="28">
        <v>0</v>
      </c>
    </row>
    <row r="118" spans="1:8" x14ac:dyDescent="0.3">
      <c r="A118" s="30" t="s">
        <v>8</v>
      </c>
      <c r="B118" s="30">
        <v>0</v>
      </c>
      <c r="C118" s="30">
        <v>0</v>
      </c>
      <c r="D118" s="30">
        <v>0</v>
      </c>
      <c r="E118" s="30">
        <v>743.02</v>
      </c>
      <c r="F118" s="30">
        <v>0</v>
      </c>
      <c r="G118" s="31">
        <f t="shared" si="10"/>
        <v>743.02</v>
      </c>
      <c r="H118" s="30">
        <v>0</v>
      </c>
    </row>
    <row r="119" spans="1:8" x14ac:dyDescent="0.3">
      <c r="A119" s="32" t="s">
        <v>9</v>
      </c>
      <c r="B119" s="32">
        <v>0</v>
      </c>
      <c r="C119" s="32">
        <v>0</v>
      </c>
      <c r="D119" s="32">
        <v>0</v>
      </c>
      <c r="E119" s="32">
        <v>0</v>
      </c>
      <c r="F119" s="32">
        <v>0</v>
      </c>
      <c r="G119" s="33">
        <f t="shared" si="10"/>
        <v>0</v>
      </c>
      <c r="H119" s="32">
        <v>0</v>
      </c>
    </row>
    <row r="120" spans="1:8" x14ac:dyDescent="0.3">
      <c r="A120" s="34" t="s">
        <v>10</v>
      </c>
      <c r="B120" s="34">
        <v>0</v>
      </c>
      <c r="C120" s="34">
        <v>0</v>
      </c>
      <c r="D120" s="34">
        <v>0</v>
      </c>
      <c r="E120" s="34">
        <v>0</v>
      </c>
      <c r="F120" s="34">
        <v>0</v>
      </c>
      <c r="G120" s="35">
        <f t="shared" si="10"/>
        <v>0</v>
      </c>
      <c r="H120" s="34">
        <v>0</v>
      </c>
    </row>
    <row r="121" spans="1:8" x14ac:dyDescent="0.3">
      <c r="A121" s="36" t="s">
        <v>11</v>
      </c>
      <c r="B121" s="36">
        <v>0</v>
      </c>
      <c r="C121" s="36">
        <v>0</v>
      </c>
      <c r="D121" s="36">
        <v>0</v>
      </c>
      <c r="E121" s="36">
        <v>0</v>
      </c>
      <c r="F121" s="36">
        <v>0</v>
      </c>
      <c r="G121" s="37">
        <f t="shared" si="10"/>
        <v>0</v>
      </c>
      <c r="H121" s="36">
        <v>0</v>
      </c>
    </row>
    <row r="122" spans="1:8" x14ac:dyDescent="0.3">
      <c r="A122" s="40" t="s">
        <v>13</v>
      </c>
      <c r="B122" s="40">
        <v>0</v>
      </c>
      <c r="C122" s="40">
        <v>0</v>
      </c>
      <c r="D122" s="40">
        <v>0</v>
      </c>
      <c r="E122" s="40">
        <v>0</v>
      </c>
      <c r="F122" s="40">
        <v>0</v>
      </c>
      <c r="G122" s="41">
        <f t="shared" si="10"/>
        <v>0</v>
      </c>
      <c r="H122" s="40">
        <v>0</v>
      </c>
    </row>
    <row r="123" spans="1:8" ht="15" thickBot="1" x14ac:dyDescent="0.35">
      <c r="A123" s="10" t="s">
        <v>14</v>
      </c>
      <c r="B123" s="11">
        <f>SUM(B113:B122)</f>
        <v>0</v>
      </c>
      <c r="C123" s="11">
        <f>SUM(C113:C122)</f>
        <v>506.11</v>
      </c>
      <c r="D123" s="11">
        <f>SUM(D113:D122)</f>
        <v>70.81</v>
      </c>
      <c r="E123" s="11">
        <f>SUM(E113:E122)</f>
        <v>743.02</v>
      </c>
      <c r="F123" s="11">
        <f>SUM(F113:F122)</f>
        <v>471.93</v>
      </c>
      <c r="G123" s="13">
        <f t="shared" si="10"/>
        <v>1791.8700000000001</v>
      </c>
      <c r="H123" s="11">
        <f>SUM(H113:H122)</f>
        <v>1000</v>
      </c>
    </row>
    <row r="124" spans="1:8" ht="15" thickTop="1" x14ac:dyDescent="0.3"/>
    <row r="125" spans="1:8" hidden="1" x14ac:dyDescent="0.3">
      <c r="A125" s="8" t="s">
        <v>26</v>
      </c>
      <c r="B125" s="8"/>
      <c r="C125" s="8"/>
      <c r="D125" s="8"/>
      <c r="E125" s="8"/>
      <c r="F125" s="8"/>
      <c r="G125" s="8"/>
      <c r="H125" s="8"/>
    </row>
    <row r="126" spans="1:8" hidden="1" x14ac:dyDescent="0.3">
      <c r="B126" s="58" t="s">
        <v>0</v>
      </c>
      <c r="C126" s="59"/>
      <c r="D126" s="59"/>
      <c r="E126" s="59"/>
      <c r="F126" s="60"/>
      <c r="G126" s="9"/>
      <c r="H126" s="6" t="s">
        <v>3</v>
      </c>
    </row>
    <row r="127" spans="1:8" hidden="1" x14ac:dyDescent="0.3">
      <c r="A127" s="2" t="s">
        <v>1</v>
      </c>
      <c r="B127" s="5">
        <v>2016</v>
      </c>
      <c r="C127" s="5">
        <v>2017</v>
      </c>
      <c r="D127" s="5">
        <v>2018</v>
      </c>
      <c r="E127" s="5">
        <v>2019</v>
      </c>
      <c r="F127" s="5" t="s">
        <v>34</v>
      </c>
      <c r="G127" s="5" t="s">
        <v>20</v>
      </c>
      <c r="H127" s="7"/>
    </row>
    <row r="128" spans="1:8" hidden="1" x14ac:dyDescent="0.3">
      <c r="A128" s="22" t="s">
        <v>4</v>
      </c>
      <c r="B128" s="22">
        <v>0</v>
      </c>
      <c r="C128" s="22">
        <v>0</v>
      </c>
      <c r="D128" s="22">
        <v>0</v>
      </c>
      <c r="E128" s="22">
        <v>0</v>
      </c>
      <c r="F128" s="22">
        <v>0</v>
      </c>
      <c r="G128" s="23">
        <f>SUM(B128:F128)</f>
        <v>0</v>
      </c>
      <c r="H128" s="22">
        <v>0</v>
      </c>
    </row>
    <row r="129" spans="1:8" hidden="1" x14ac:dyDescent="0.3">
      <c r="A129" s="24" t="s">
        <v>5</v>
      </c>
      <c r="B129" s="24">
        <v>0</v>
      </c>
      <c r="C129" s="24">
        <v>0</v>
      </c>
      <c r="D129" s="24">
        <v>0</v>
      </c>
      <c r="E129" s="24">
        <v>0</v>
      </c>
      <c r="F129" s="24">
        <v>0</v>
      </c>
      <c r="G129" s="25">
        <f t="shared" ref="G129:G131" si="11">SUM(B129:F129)</f>
        <v>0</v>
      </c>
      <c r="H129" s="24">
        <v>0</v>
      </c>
    </row>
    <row r="130" spans="1:8" hidden="1" x14ac:dyDescent="0.3">
      <c r="A130" s="42" t="s">
        <v>16</v>
      </c>
      <c r="B130" s="42">
        <v>0</v>
      </c>
      <c r="C130" s="42">
        <v>0</v>
      </c>
      <c r="D130" s="42">
        <v>0</v>
      </c>
      <c r="E130" s="42">
        <v>0</v>
      </c>
      <c r="F130" s="42">
        <v>0</v>
      </c>
      <c r="G130" s="43">
        <f t="shared" si="11"/>
        <v>0</v>
      </c>
      <c r="H130" s="42">
        <v>0</v>
      </c>
    </row>
    <row r="131" spans="1:8" hidden="1" x14ac:dyDescent="0.3">
      <c r="A131" s="48" t="s">
        <v>21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9">
        <f t="shared" si="11"/>
        <v>0</v>
      </c>
      <c r="H131" s="48">
        <v>0</v>
      </c>
    </row>
    <row r="132" spans="1:8" hidden="1" x14ac:dyDescent="0.3">
      <c r="A132" s="50" t="s">
        <v>22</v>
      </c>
      <c r="B132" s="50">
        <v>0</v>
      </c>
      <c r="C132" s="50">
        <v>0</v>
      </c>
      <c r="D132" s="50">
        <v>0</v>
      </c>
      <c r="E132" s="50">
        <v>0</v>
      </c>
      <c r="F132" s="50">
        <v>0</v>
      </c>
      <c r="G132" s="51">
        <v>0</v>
      </c>
      <c r="H132" s="50">
        <v>0</v>
      </c>
    </row>
    <row r="133" spans="1:8" hidden="1" x14ac:dyDescent="0.3">
      <c r="A133" s="44" t="s">
        <v>17</v>
      </c>
      <c r="B133" s="44">
        <v>0</v>
      </c>
      <c r="C133" s="44">
        <v>0</v>
      </c>
      <c r="D133" s="44">
        <v>0</v>
      </c>
      <c r="E133" s="44">
        <v>0</v>
      </c>
      <c r="F133" s="44">
        <v>0</v>
      </c>
      <c r="G133" s="45">
        <f t="shared" ref="G133:G144" si="12">SUM(B133:F133)</f>
        <v>0</v>
      </c>
      <c r="H133" s="44">
        <v>0</v>
      </c>
    </row>
    <row r="134" spans="1:8" hidden="1" x14ac:dyDescent="0.3">
      <c r="A134" s="46" t="s">
        <v>18</v>
      </c>
      <c r="B134" s="46">
        <v>0</v>
      </c>
      <c r="C134" s="46">
        <v>0</v>
      </c>
      <c r="D134" s="46">
        <v>0</v>
      </c>
      <c r="E134" s="46">
        <v>0</v>
      </c>
      <c r="F134" s="46">
        <v>0</v>
      </c>
      <c r="G134" s="47">
        <f t="shared" si="12"/>
        <v>0</v>
      </c>
      <c r="H134" s="46">
        <v>0</v>
      </c>
    </row>
    <row r="135" spans="1:8" hidden="1" x14ac:dyDescent="0.3">
      <c r="A135" s="26" t="s">
        <v>6</v>
      </c>
      <c r="B135" s="26">
        <v>0</v>
      </c>
      <c r="C135" s="26">
        <v>0</v>
      </c>
      <c r="D135" s="26">
        <v>0</v>
      </c>
      <c r="E135" s="26">
        <v>0</v>
      </c>
      <c r="F135" s="26">
        <v>0</v>
      </c>
      <c r="G135" s="27">
        <f t="shared" si="12"/>
        <v>0</v>
      </c>
      <c r="H135" s="26">
        <v>0</v>
      </c>
    </row>
    <row r="136" spans="1:8" hidden="1" x14ac:dyDescent="0.3">
      <c r="A136" s="28" t="s">
        <v>7</v>
      </c>
      <c r="B136" s="28">
        <v>0</v>
      </c>
      <c r="C136" s="28">
        <v>0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</row>
    <row r="137" spans="1:8" hidden="1" x14ac:dyDescent="0.3">
      <c r="A137" s="30" t="s">
        <v>8</v>
      </c>
      <c r="B137" s="30">
        <v>0</v>
      </c>
      <c r="C137" s="30">
        <v>0</v>
      </c>
      <c r="D137" s="30">
        <v>0</v>
      </c>
      <c r="E137" s="30">
        <v>0</v>
      </c>
      <c r="F137" s="30">
        <v>0</v>
      </c>
      <c r="G137" s="31">
        <f t="shared" si="12"/>
        <v>0</v>
      </c>
      <c r="H137" s="30">
        <v>0</v>
      </c>
    </row>
    <row r="138" spans="1:8" hidden="1" x14ac:dyDescent="0.3">
      <c r="A138" s="32" t="s">
        <v>9</v>
      </c>
      <c r="B138" s="32">
        <v>0</v>
      </c>
      <c r="C138" s="32">
        <v>0</v>
      </c>
      <c r="D138" s="32">
        <v>0</v>
      </c>
      <c r="E138" s="32">
        <v>0</v>
      </c>
      <c r="F138" s="32">
        <v>0</v>
      </c>
      <c r="G138" s="33">
        <f t="shared" si="12"/>
        <v>0</v>
      </c>
      <c r="H138" s="32">
        <v>0</v>
      </c>
    </row>
    <row r="139" spans="1:8" hidden="1" x14ac:dyDescent="0.3">
      <c r="A139" s="34" t="s">
        <v>10</v>
      </c>
      <c r="B139" s="34">
        <v>0</v>
      </c>
      <c r="C139" s="34">
        <v>0</v>
      </c>
      <c r="D139" s="34">
        <v>0</v>
      </c>
      <c r="E139" s="34">
        <v>0</v>
      </c>
      <c r="F139" s="34">
        <v>0</v>
      </c>
      <c r="G139" s="35">
        <f t="shared" si="12"/>
        <v>0</v>
      </c>
      <c r="H139" s="34">
        <v>0</v>
      </c>
    </row>
    <row r="140" spans="1:8" hidden="1" x14ac:dyDescent="0.3">
      <c r="A140" s="36" t="s">
        <v>11</v>
      </c>
      <c r="B140" s="36">
        <v>0</v>
      </c>
      <c r="C140" s="36">
        <v>0</v>
      </c>
      <c r="D140" s="36">
        <v>0</v>
      </c>
      <c r="E140" s="36">
        <v>0</v>
      </c>
      <c r="F140" s="36">
        <v>0</v>
      </c>
      <c r="G140" s="37">
        <f t="shared" si="12"/>
        <v>0</v>
      </c>
      <c r="H140" s="36">
        <v>0</v>
      </c>
    </row>
    <row r="141" spans="1:8" hidden="1" x14ac:dyDescent="0.3">
      <c r="A141" s="38" t="s">
        <v>12</v>
      </c>
      <c r="B141" s="38">
        <v>0</v>
      </c>
      <c r="C141" s="38">
        <v>0</v>
      </c>
      <c r="D141" s="38">
        <v>0</v>
      </c>
      <c r="E141" s="38">
        <v>0</v>
      </c>
      <c r="F141" s="38">
        <v>0</v>
      </c>
      <c r="G141" s="39">
        <f t="shared" si="12"/>
        <v>0</v>
      </c>
      <c r="H141" s="38">
        <v>0</v>
      </c>
    </row>
    <row r="142" spans="1:8" hidden="1" x14ac:dyDescent="0.3">
      <c r="A142" s="40" t="s">
        <v>13</v>
      </c>
      <c r="B142" s="40">
        <v>0</v>
      </c>
      <c r="C142" s="40">
        <v>0</v>
      </c>
      <c r="D142" s="40">
        <v>0</v>
      </c>
      <c r="E142" s="40">
        <v>0</v>
      </c>
      <c r="F142" s="40">
        <v>0</v>
      </c>
      <c r="G142" s="41">
        <f t="shared" si="12"/>
        <v>0</v>
      </c>
      <c r="H142" s="40">
        <v>0</v>
      </c>
    </row>
    <row r="143" spans="1:8" hidden="1" x14ac:dyDescent="0.3">
      <c r="A143" s="52" t="s">
        <v>31</v>
      </c>
      <c r="B143" s="55">
        <v>0</v>
      </c>
      <c r="C143" s="55">
        <v>0</v>
      </c>
      <c r="D143" s="55">
        <v>0</v>
      </c>
      <c r="E143" s="55">
        <v>0</v>
      </c>
      <c r="F143" s="55">
        <v>0</v>
      </c>
      <c r="G143" s="54">
        <f t="shared" ref="G143" si="13">SUM(B143:F143)</f>
        <v>0</v>
      </c>
      <c r="H143" s="55">
        <v>1</v>
      </c>
    </row>
    <row r="144" spans="1:8" ht="15" hidden="1" thickBot="1" x14ac:dyDescent="0.35">
      <c r="A144" s="10" t="s">
        <v>14</v>
      </c>
      <c r="B144" s="11">
        <f>SUM(B128:B142)</f>
        <v>0</v>
      </c>
      <c r="C144" s="11">
        <f>SUM(C128:C142)</f>
        <v>0</v>
      </c>
      <c r="D144" s="11">
        <f>SUM(D128:D142)</f>
        <v>0</v>
      </c>
      <c r="E144" s="11">
        <f>SUM(E128:E142)</f>
        <v>0</v>
      </c>
      <c r="F144" s="11">
        <f>SUM(F128:F142)</f>
        <v>0</v>
      </c>
      <c r="G144" s="13">
        <f t="shared" si="12"/>
        <v>0</v>
      </c>
      <c r="H144" s="11">
        <f>SUM(H128:H142)</f>
        <v>0</v>
      </c>
    </row>
    <row r="145" spans="1:8" ht="15" hidden="1" thickTop="1" x14ac:dyDescent="0.3"/>
    <row r="146" spans="1:8" x14ac:dyDescent="0.3">
      <c r="A146" s="14" t="s">
        <v>30</v>
      </c>
      <c r="B146" s="15"/>
      <c r="C146" s="15"/>
      <c r="D146" s="15"/>
      <c r="E146" s="15"/>
      <c r="F146" s="16"/>
      <c r="G146" s="16"/>
      <c r="H146" s="16"/>
    </row>
    <row r="148" spans="1:8" x14ac:dyDescent="0.3">
      <c r="A148" s="2" t="s">
        <v>1</v>
      </c>
      <c r="B148" s="5">
        <v>2016</v>
      </c>
      <c r="C148" s="5">
        <v>2017</v>
      </c>
      <c r="D148" s="5">
        <v>2018</v>
      </c>
      <c r="E148" s="5">
        <v>2019</v>
      </c>
      <c r="F148" s="5" t="s">
        <v>2</v>
      </c>
      <c r="G148" s="5" t="s">
        <v>20</v>
      </c>
      <c r="H148" s="7"/>
    </row>
    <row r="149" spans="1:8" x14ac:dyDescent="0.3">
      <c r="A149" s="22" t="s">
        <v>4</v>
      </c>
      <c r="B149" s="22">
        <f>SUM(B7+B22+B41+B49+B58+B78+B96+B113+B128)</f>
        <v>151.25</v>
      </c>
      <c r="C149" s="22">
        <f>SUM(C7+C22+C41+C49+C58+C78+C96+C113+C128)</f>
        <v>5282.55</v>
      </c>
      <c r="D149" s="22">
        <f>SUM(D7+D22+D41+D49+D58+D78+D96+D113+D128)</f>
        <v>253</v>
      </c>
      <c r="E149" s="22">
        <f>SUM(E7+E22+E41+E49+E58+E78+E96+E113+E128)</f>
        <v>3057.43</v>
      </c>
      <c r="F149" s="22">
        <f>SUM(F7+F22+F41+F49+F58+F78+F96+F113+F128)</f>
        <v>0</v>
      </c>
      <c r="G149" s="23">
        <f>SUM(B149:F149)</f>
        <v>8744.23</v>
      </c>
      <c r="H149" s="22">
        <f>SUM(H7+H22+H41+H49+H58+H78+H96+H113+H128)</f>
        <v>4602</v>
      </c>
    </row>
    <row r="150" spans="1:8" x14ac:dyDescent="0.3">
      <c r="A150" s="24" t="s">
        <v>5</v>
      </c>
      <c r="B150" s="24">
        <f>SUM(B8+B23+B42+B50+B59+B79+B97+B114+B129)</f>
        <v>0</v>
      </c>
      <c r="C150" s="24">
        <f>SUM(C8+C23+C42+C50+C59+C79+C97+C114+C129)</f>
        <v>0</v>
      </c>
      <c r="D150" s="24">
        <f>SUM(D8+D23+D42+D50+D59+D79+D97+D114+D129)</f>
        <v>0</v>
      </c>
      <c r="E150" s="24">
        <f>SUM(E8+E23+E42+E50+E59+E79+E97+E114+E129)</f>
        <v>0</v>
      </c>
      <c r="F150" s="24">
        <f>SUM(F8+F23+F42+F50+F59+F79+F97+F114+F129)</f>
        <v>0</v>
      </c>
      <c r="G150" s="25">
        <f t="shared" ref="G150:G152" si="14">SUM(B150:F150)</f>
        <v>0</v>
      </c>
      <c r="H150" s="24">
        <v>0</v>
      </c>
    </row>
    <row r="151" spans="1:8" x14ac:dyDescent="0.3">
      <c r="A151" s="42" t="s">
        <v>16</v>
      </c>
      <c r="B151" s="42">
        <f>SUM(B24+B43+B51+B60+B80+B98+B130)</f>
        <v>1055.5999999999999</v>
      </c>
      <c r="C151" s="42">
        <f>SUM(C24+C43+C51+C60+C80+C98+C130)</f>
        <v>0</v>
      </c>
      <c r="D151" s="42">
        <f>SUM(D24+D43+D51+D60+D80+D98+D130)</f>
        <v>720</v>
      </c>
      <c r="E151" s="42">
        <f>SUM(E24+E43+E51+E60+E80+E98+E130)</f>
        <v>0</v>
      </c>
      <c r="F151" s="42">
        <f>SUM(F24+F43+F51+F60+F80+F98+F130)</f>
        <v>58</v>
      </c>
      <c r="G151" s="43">
        <f t="shared" si="14"/>
        <v>1833.6</v>
      </c>
      <c r="H151" s="42">
        <v>0</v>
      </c>
    </row>
    <row r="152" spans="1:8" x14ac:dyDescent="0.3">
      <c r="A152" s="48" t="s">
        <v>21</v>
      </c>
      <c r="B152" s="48">
        <f>SUM(B61+B131)</f>
        <v>0</v>
      </c>
      <c r="C152" s="48">
        <f>SUM(C61)</f>
        <v>0</v>
      </c>
      <c r="D152" s="48">
        <f>SUM(D61)</f>
        <v>770.29</v>
      </c>
      <c r="E152" s="48">
        <f>SUM(E61)</f>
        <v>0</v>
      </c>
      <c r="F152" s="48">
        <f>SUM(F61)</f>
        <v>0</v>
      </c>
      <c r="G152" s="49">
        <f t="shared" si="14"/>
        <v>770.29</v>
      </c>
      <c r="H152" s="48">
        <v>0</v>
      </c>
    </row>
    <row r="153" spans="1:8" x14ac:dyDescent="0.3">
      <c r="A153" s="50" t="s">
        <v>22</v>
      </c>
      <c r="B153" s="50">
        <f>SUM(B62+B132)</f>
        <v>0</v>
      </c>
      <c r="C153" s="50">
        <f>SUM(C62)</f>
        <v>0</v>
      </c>
      <c r="D153" s="50">
        <f>SUM(D62)</f>
        <v>0</v>
      </c>
      <c r="E153" s="50">
        <f>SUM(E62)</f>
        <v>0</v>
      </c>
      <c r="F153" s="50">
        <f>SUM(F62)</f>
        <v>0</v>
      </c>
      <c r="G153" s="51">
        <v>0</v>
      </c>
      <c r="H153" s="50">
        <v>0</v>
      </c>
    </row>
    <row r="154" spans="1:8" x14ac:dyDescent="0.3">
      <c r="A154" s="44" t="s">
        <v>17</v>
      </c>
      <c r="B154" s="44">
        <f>SUM(B25+B63+B81+B99+B115+B133)</f>
        <v>135.35</v>
      </c>
      <c r="C154" s="44">
        <f>SUM(C25+C63+C81+C99+C115+C133)</f>
        <v>474.34</v>
      </c>
      <c r="D154" s="44">
        <f>SUM(D25+D63+D81+D99+D115+D133)</f>
        <v>2535.29</v>
      </c>
      <c r="E154" s="44">
        <f>SUM(E25+E63+E81+E99+E115+E133)</f>
        <v>0</v>
      </c>
      <c r="F154" s="44">
        <f>SUM(F25+F63+F81+F99+F115+F133)</f>
        <v>887.25</v>
      </c>
      <c r="G154" s="45">
        <f t="shared" ref="G154:G165" si="15">SUM(B154:F154)</f>
        <v>4032.23</v>
      </c>
      <c r="H154" s="44">
        <v>0</v>
      </c>
    </row>
    <row r="155" spans="1:8" x14ac:dyDescent="0.3">
      <c r="A155" s="46" t="s">
        <v>18</v>
      </c>
      <c r="B155" s="46">
        <f>SUM(B26+B64+B82+B134)</f>
        <v>0</v>
      </c>
      <c r="C155" s="46">
        <f>SUM(C26+C64+C82+C134)</f>
        <v>703.62</v>
      </c>
      <c r="D155" s="46">
        <f>SUM(D26+D64+D82+D134)</f>
        <v>0</v>
      </c>
      <c r="E155" s="46">
        <f>SUM(E26+E64+E82+E134)</f>
        <v>0</v>
      </c>
      <c r="F155" s="46">
        <f>SUM(F26+F64+F82+F134)</f>
        <v>0</v>
      </c>
      <c r="G155" s="47">
        <f t="shared" si="15"/>
        <v>703.62</v>
      </c>
      <c r="H155" s="46">
        <v>0</v>
      </c>
    </row>
    <row r="156" spans="1:8" x14ac:dyDescent="0.3">
      <c r="A156" s="26" t="s">
        <v>6</v>
      </c>
      <c r="B156" s="26">
        <f>SUM(B9+B27+B65+B83+B100+B116+B135)</f>
        <v>1544.07</v>
      </c>
      <c r="C156" s="26">
        <f>SUM(C9+C27+C65+C83+C100+C116+C135)</f>
        <v>2091.56</v>
      </c>
      <c r="D156" s="26">
        <f>SUM(D9+D27+D65+D83+D100+D116+D135)</f>
        <v>3415.48</v>
      </c>
      <c r="E156" s="26">
        <f>SUM(E9+E27+E65+E83+E100+E116+E135)</f>
        <v>4770.05</v>
      </c>
      <c r="F156" s="26">
        <f>SUM(F9+F27+F65+F83+F100+F116+F135)</f>
        <v>0</v>
      </c>
      <c r="G156" s="27">
        <f t="shared" si="15"/>
        <v>11821.16</v>
      </c>
      <c r="H156" s="26">
        <v>0</v>
      </c>
    </row>
    <row r="157" spans="1:8" x14ac:dyDescent="0.3">
      <c r="A157" s="28" t="s">
        <v>7</v>
      </c>
      <c r="B157" s="28">
        <f>SUM(B10+B28+B66+B84+B101+B117+B136)</f>
        <v>784.91</v>
      </c>
      <c r="C157" s="28">
        <f>SUM(C10+C28+C66+C84+C101+C117+C136)</f>
        <v>227.54999999999998</v>
      </c>
      <c r="D157" s="28">
        <f>SUM(D10+D28+D66+D84+D101+D117+D136)</f>
        <v>324.85000000000002</v>
      </c>
      <c r="E157" s="28">
        <f>SUM(E10+E28+E66+E84+E101+E117+E136)</f>
        <v>1112.69</v>
      </c>
      <c r="F157" s="28">
        <f>SUM(F10+F28+F66+F84+F101+F117+F136)</f>
        <v>862.23</v>
      </c>
      <c r="G157" s="29">
        <f>SUM(G10+G28+G66+G84+G101+G117+G136)</f>
        <v>3312.2299999999996</v>
      </c>
      <c r="H157" s="28">
        <v>0</v>
      </c>
    </row>
    <row r="158" spans="1:8" x14ac:dyDescent="0.3">
      <c r="A158" s="30" t="s">
        <v>8</v>
      </c>
      <c r="B158" s="30">
        <f>SUM(B11+B29+B67+B85+B102+B118+B137)</f>
        <v>0</v>
      </c>
      <c r="C158" s="30">
        <f>SUM(C11+C29+C67+C85+C102+C118+C137)</f>
        <v>1016.99</v>
      </c>
      <c r="D158" s="30">
        <f>SUM(D11+D29+D67+D85+D102+D118+D137)</f>
        <v>4068.12</v>
      </c>
      <c r="E158" s="30">
        <f>SUM(E11+E29+E67+E85+E102+E118+E137)</f>
        <v>2489.52</v>
      </c>
      <c r="F158" s="30">
        <f>SUM(F11+F29+F67+F85+F102+F118+F137)</f>
        <v>0</v>
      </c>
      <c r="G158" s="31">
        <f t="shared" si="15"/>
        <v>7574.6299999999992</v>
      </c>
      <c r="H158" s="30">
        <v>0</v>
      </c>
    </row>
    <row r="159" spans="1:8" x14ac:dyDescent="0.3">
      <c r="A159" s="32" t="s">
        <v>9</v>
      </c>
      <c r="B159" s="32">
        <f>SUM(B12+B30+B52+B68+B86+B103+B119+B138)</f>
        <v>545.99</v>
      </c>
      <c r="C159" s="32">
        <f>SUM(C12+C30+C52+C68+C86+C103+C119+C138)</f>
        <v>2323.98</v>
      </c>
      <c r="D159" s="32">
        <f>SUM(D12+D30+D52+D68+D86+D103+D119+D138)</f>
        <v>5159.74</v>
      </c>
      <c r="E159" s="32">
        <f>SUM(E12+E30+E52+E68+E86+E103+E119+E138)</f>
        <v>1172.96</v>
      </c>
      <c r="F159" s="32">
        <f>SUM(F12+F30+F52+F68+F86+F103+F119+F138)</f>
        <v>55</v>
      </c>
      <c r="G159" s="33">
        <f t="shared" si="15"/>
        <v>9257.67</v>
      </c>
      <c r="H159" s="32">
        <f>SUM(H68+H86)</f>
        <v>17000</v>
      </c>
    </row>
    <row r="160" spans="1:8" x14ac:dyDescent="0.3">
      <c r="A160" s="34" t="s">
        <v>10</v>
      </c>
      <c r="B160" s="34">
        <f>SUM(B13+B31+B69+B87+B104+B120+B139)</f>
        <v>0</v>
      </c>
      <c r="C160" s="34">
        <f>SUM(C13+C31+C69+C87+C104+C120+C139)</f>
        <v>0</v>
      </c>
      <c r="D160" s="34">
        <f>SUM(D13+D31+D69+D87+D104+D120+D139)</f>
        <v>0</v>
      </c>
      <c r="E160" s="34">
        <f>SUM(E13+E31+E69+E87+E104+E120+E139)</f>
        <v>0</v>
      </c>
      <c r="F160" s="34">
        <f>SUM(F13+F31+F69+F87+F104+F120+F139)</f>
        <v>0</v>
      </c>
      <c r="G160" s="35">
        <f t="shared" si="15"/>
        <v>0</v>
      </c>
      <c r="H160" s="34">
        <v>0</v>
      </c>
    </row>
    <row r="161" spans="1:10" x14ac:dyDescent="0.3">
      <c r="A161" s="36" t="s">
        <v>11</v>
      </c>
      <c r="B161" s="36">
        <f>SUM(B14+B32+B70+B88+B105+B121+B140)</f>
        <v>0</v>
      </c>
      <c r="C161" s="36">
        <f>SUM(C14+C32+C70+C88+C105+C121+C140)</f>
        <v>0</v>
      </c>
      <c r="D161" s="36">
        <f>SUM(D14+D32+D70+D88+D105+D121+D140)</f>
        <v>0</v>
      </c>
      <c r="E161" s="36">
        <f>SUM(E14+E32+E70+E88+E105+E121+E140)</f>
        <v>243.85</v>
      </c>
      <c r="F161" s="36">
        <f>SUM(F14+F32+F70+F88+F105+F121+F140)</f>
        <v>200.76</v>
      </c>
      <c r="G161" s="37">
        <f t="shared" si="15"/>
        <v>444.61</v>
      </c>
      <c r="H161" s="36">
        <v>0</v>
      </c>
    </row>
    <row r="162" spans="1:10" x14ac:dyDescent="0.3">
      <c r="A162" s="38" t="s">
        <v>12</v>
      </c>
      <c r="B162" s="38">
        <f>SUM(B15+B33+B71+B89+B106+B141)</f>
        <v>0</v>
      </c>
      <c r="C162" s="38">
        <f>SUM(C15+C33+C71+C89+C106+C141)</f>
        <v>0</v>
      </c>
      <c r="D162" s="38">
        <f>SUM(D15+D33+D71+D89+D106+D141)</f>
        <v>0</v>
      </c>
      <c r="E162" s="38">
        <f>SUM(E15+E33+E71+E89+E106+E141)</f>
        <v>0</v>
      </c>
      <c r="F162" s="38">
        <f>SUM(F15+F33+F71+F89+F106+F141)</f>
        <v>0</v>
      </c>
      <c r="G162" s="39">
        <f t="shared" si="15"/>
        <v>0</v>
      </c>
      <c r="H162" s="38">
        <v>0</v>
      </c>
    </row>
    <row r="163" spans="1:10" x14ac:dyDescent="0.3">
      <c r="A163" s="40" t="s">
        <v>13</v>
      </c>
      <c r="B163" s="40">
        <f>SUM(B16+B34+B72+B90+B107+B122+B142)</f>
        <v>0</v>
      </c>
      <c r="C163" s="40">
        <f>SUM(C16+C34+C72+C90+C107+C122+C142)</f>
        <v>0</v>
      </c>
      <c r="D163" s="40">
        <f>SUM(D16+D34+D72+D90+D107+D122+D142)</f>
        <v>0</v>
      </c>
      <c r="E163" s="40">
        <f>SUM(E16+E34+E72+E90+E107+E122+E142)</f>
        <v>0</v>
      </c>
      <c r="F163" s="40">
        <f>SUM(F16+F34+F72+F90+F107+F122+F142)</f>
        <v>0</v>
      </c>
      <c r="G163" s="41">
        <f t="shared" si="15"/>
        <v>0</v>
      </c>
      <c r="H163" s="40">
        <v>0</v>
      </c>
    </row>
    <row r="164" spans="1:10" x14ac:dyDescent="0.3">
      <c r="A164" s="52" t="s">
        <v>31</v>
      </c>
      <c r="B164" s="53">
        <f>SUM(B143+B35)</f>
        <v>0</v>
      </c>
      <c r="C164" s="53">
        <f>SUM(C143+C35)</f>
        <v>0</v>
      </c>
      <c r="D164" s="53">
        <f>SUM(D143+D35)</f>
        <v>0</v>
      </c>
      <c r="E164" s="53">
        <f>SUM(E143+E35)</f>
        <v>0</v>
      </c>
      <c r="F164" s="53">
        <f>SUM(F143+F35)</f>
        <v>0</v>
      </c>
      <c r="G164" s="54">
        <f t="shared" si="15"/>
        <v>0</v>
      </c>
      <c r="H164" s="53">
        <v>0</v>
      </c>
    </row>
    <row r="165" spans="1:10" ht="15" thickBot="1" x14ac:dyDescent="0.35">
      <c r="A165" s="10" t="s">
        <v>14</v>
      </c>
      <c r="B165" s="11">
        <f>SUM(B149:B163)</f>
        <v>4217.1699999999992</v>
      </c>
      <c r="C165" s="11">
        <f>SUM(C149:C163)</f>
        <v>12120.589999999998</v>
      </c>
      <c r="D165" s="11">
        <f>SUM(D149:D163)</f>
        <v>17246.769999999997</v>
      </c>
      <c r="E165" s="11">
        <f>SUM(E149:E163)</f>
        <v>12846.500000000002</v>
      </c>
      <c r="F165" s="11">
        <f>SUM(F149:F163)</f>
        <v>2063.2399999999998</v>
      </c>
      <c r="G165" s="13">
        <f t="shared" si="15"/>
        <v>48494.27</v>
      </c>
      <c r="H165" s="11">
        <f>SUM(H149:H163)</f>
        <v>21602</v>
      </c>
    </row>
    <row r="166" spans="1:10" ht="15.6" thickTop="1" thickBot="1" x14ac:dyDescent="0.35"/>
    <row r="167" spans="1:10" ht="15" thickBot="1" x14ac:dyDescent="0.35">
      <c r="G167" s="17">
        <f>SUM(G17+G36+G44+G53+G73+G91+G108+G123+G144)</f>
        <v>48494.270000000004</v>
      </c>
      <c r="H167" s="17">
        <f>SUM(H17+H36+H44+H53+H73+H91+H108+H123+H144)</f>
        <v>21602</v>
      </c>
      <c r="J167" s="56" t="s">
        <v>35</v>
      </c>
    </row>
    <row r="169" spans="1:10" x14ac:dyDescent="0.3">
      <c r="B169" s="21"/>
      <c r="C169" s="21"/>
      <c r="D169" s="21"/>
      <c r="E169" s="21"/>
      <c r="F169" s="21"/>
    </row>
    <row r="171" spans="1:10" x14ac:dyDescent="0.3">
      <c r="G171" s="21"/>
    </row>
  </sheetData>
  <mergeCells count="9">
    <mergeCell ref="B126:F126"/>
    <mergeCell ref="B76:F76"/>
    <mergeCell ref="B94:F94"/>
    <mergeCell ref="B111:F111"/>
    <mergeCell ref="B5:F5"/>
    <mergeCell ref="B20:F20"/>
    <mergeCell ref="B39:F39"/>
    <mergeCell ref="B47:F47"/>
    <mergeCell ref="B56:F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Analitično za JN 2021</vt:lpstr>
    </vt:vector>
  </TitlesOfParts>
  <Company>ZT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Mišela Majcen</dc:creator>
  <cp:lastModifiedBy>Boris Krajnc</cp:lastModifiedBy>
  <dcterms:created xsi:type="dcterms:W3CDTF">2015-01-29T11:37:22Z</dcterms:created>
  <dcterms:modified xsi:type="dcterms:W3CDTF">2020-11-29T11:04:08Z</dcterms:modified>
</cp:coreProperties>
</file>