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picej\Documents\luka\jn2020\vodovodstrmca_veligovsek\"/>
    </mc:Choice>
  </mc:AlternateContent>
  <bookViews>
    <workbookView xWindow="28680" yWindow="-15" windowWidth="25440" windowHeight="15390"/>
  </bookViews>
  <sheets>
    <sheet name="Predračun Občina"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3" i="2" l="1"/>
  <c r="F74" i="2"/>
  <c r="F75" i="2"/>
  <c r="F72" i="2"/>
  <c r="F49" i="2"/>
  <c r="F50" i="2"/>
  <c r="F51" i="2"/>
  <c r="F52" i="2"/>
  <c r="F53" i="2"/>
  <c r="F54" i="2"/>
  <c r="F55" i="2"/>
  <c r="F56" i="2"/>
  <c r="F57" i="2"/>
  <c r="F58" i="2"/>
  <c r="F59" i="2"/>
  <c r="F60" i="2"/>
  <c r="F61" i="2"/>
  <c r="F62" i="2"/>
  <c r="F48"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5" i="2"/>
  <c r="F63" i="2" l="1"/>
  <c r="F83" i="2" s="1"/>
  <c r="F76" i="2"/>
  <c r="F85" i="2" s="1"/>
  <c r="F44" i="2"/>
  <c r="F81" i="2" s="1"/>
  <c r="E89" i="2" l="1"/>
  <c r="E91" i="2" s="1"/>
  <c r="E93" i="2"/>
  <c r="E95" i="2" s="1"/>
  <c r="E97" i="2" s="1"/>
</calcChain>
</file>

<file path=xl/sharedStrings.xml><?xml version="1.0" encoding="utf-8"?>
<sst xmlns="http://schemas.openxmlformats.org/spreadsheetml/2006/main" count="146" uniqueCount="89">
  <si>
    <t>Št.</t>
  </si>
  <si>
    <t>Opis postavke</t>
  </si>
  <si>
    <t>količina</t>
  </si>
  <si>
    <t xml:space="preserve">Pe cev PE 100 fi 32 – 16 bar izdelane po standardu SIST ISO 4427 in SIST EN 12201           </t>
  </si>
  <si>
    <t xml:space="preserve">Pe cev PE 100 fi 63 – 16 bar  izdelane po standardu SIST ISO 4427 in SIST EN 12201          </t>
  </si>
  <si>
    <t xml:space="preserve">Opozorilni trak vodovod – indikatorski  </t>
  </si>
  <si>
    <t xml:space="preserve">Betonski okvir  pri cestni kapi   </t>
  </si>
  <si>
    <t xml:space="preserve">Opozorilni drog  fi 32 dolžine 1,5m  </t>
  </si>
  <si>
    <t xml:space="preserve">FF kos DN 50 / 800   epoxy prašnato zaščito  debelina zaščite&gt;250 µm          </t>
  </si>
  <si>
    <t xml:space="preserve">Montaža in polaganje cevi   </t>
  </si>
  <si>
    <t>Geodetski posnetek, (podatki morejo biti v dwg. formatu ter elaborat za zbirni kataster gospodarskih javnih infrastrukture)</t>
  </si>
  <si>
    <t>Tlačni preizkus cevovoda</t>
  </si>
  <si>
    <t>enota</t>
  </si>
  <si>
    <t>m</t>
  </si>
  <si>
    <t>cena/enoto</t>
  </si>
  <si>
    <t>kos</t>
  </si>
  <si>
    <t>ocena</t>
  </si>
  <si>
    <t>ur</t>
  </si>
  <si>
    <t>SKUPAJ S POPUSTOM brez DDV</t>
  </si>
  <si>
    <t>SKUPAJ z DDV</t>
  </si>
  <si>
    <t xml:space="preserve">DDV       </t>
  </si>
  <si>
    <t>SKUPAJ OSTALA DELA</t>
  </si>
  <si>
    <t>SKUPAJ STROJNA DELA</t>
  </si>
  <si>
    <t>SKUPNA REKAPITULACIJA</t>
  </si>
  <si>
    <t>A</t>
  </si>
  <si>
    <t>C</t>
  </si>
  <si>
    <t>STROJNA DELA</t>
  </si>
  <si>
    <t>GRADBENA DELA</t>
  </si>
  <si>
    <t>OSTALA DELA</t>
  </si>
  <si>
    <t xml:space="preserve">Matice M 16 inox    A2      </t>
  </si>
  <si>
    <t>Vijaki M 16x65 inox    A2</t>
  </si>
  <si>
    <t>Drobni montažni material (tesnila, vijaki matice, spojke, mazila…)</t>
  </si>
  <si>
    <t xml:space="preserve">Spojka dvojna SYS2000 ali enakovredno Protiizvlečna zaščitna spojka za PE/PVC cevi (DIN 8074/8075, DIN 8061/8062), obroč proti izvleku iz MS 58 ali RG7. Z specialnim profilom, ki ne poskakuje površilne cevi.  Ustnato tesnilo je integrirano v ohišje. Vijaki za pritrditev so iz nerjavečega jekla. A2 navoji so zaščiteni z plastiko.Protiizvlečna po DIN 8076-1-3.Material:Zaščita iz GJS-400 (GGG-40), visoko kvalitetna proti korozijska EP prašna epoxy (EWS) zaščita zunaj in znotraj po DIN 3476 (P) in DIN 30677-2 (debelina zaščite&gt;250 µm, nična poroznost pri 3000 V, oprijem &gt;12 N/mm²  po izpostavljenosti vroči vodi). Tesnila: EPDM    Obroč proti izvleku:  MS58 ali RG7Ohišje: GJS400Pritisk:  PN16 Medij: pitna voda Dimenzije: DN50  / po EN1092-2        D63 </t>
  </si>
  <si>
    <t>Spoji dvojni za PE cev fi 32 z proti zdrsnim in tesnilnim obročem</t>
  </si>
  <si>
    <t xml:space="preserve">X kos DN 50 z navojem 2"  epoxy prašnato zaščito  debelina zaščite&gt;250 µm        </t>
  </si>
  <si>
    <t xml:space="preserve">Inox varilna spojka z notranjim navojem 1/2"       </t>
  </si>
  <si>
    <t xml:space="preserve">Spojka reducirna fi 63/fi32                   </t>
  </si>
  <si>
    <t>Spojka enojna z navojem  1</t>
  </si>
  <si>
    <t xml:space="preserve">Zračnik DN 25  (na primer Hawle)                       </t>
  </si>
  <si>
    <t xml:space="preserve">Tipski jašek z pokrovom za potrebe vgradnje zračnika DN 25 (na primer Zagožen) </t>
  </si>
  <si>
    <t xml:space="preserve">Kroglični ventil DN 25                                            </t>
  </si>
  <si>
    <t xml:space="preserve">Čistilni kos DN 50                                      </t>
  </si>
  <si>
    <t xml:space="preserve">Manometer glicerinski  1 – 16 </t>
  </si>
  <si>
    <t>Pokrov z okvirjem Inox 800x800 na tečaje in nastavkom za obešanko material 304</t>
  </si>
  <si>
    <t xml:space="preserve"> Izpiranje in dezinfekcija cevovoda, vzorčenje</t>
  </si>
  <si>
    <t>Priprava gradbišča (zakoličba trase, posek grmičevja)</t>
  </si>
  <si>
    <t xml:space="preserve">Spojka enojna SYS2000 ali enakovredno Protiizvlečna zaščitna spojka za PE/PVC cevi (DIN 8074/8075, DIN 8061/8062), obroč proti izvleku iz MS 58 ali RG7. Z specialnim profilom, ki ne poskakuje površilne cevi.  Ustnato tesnilo je integrirano v ohišje. Vijaki za pritrditev so iz nerjavečega jekla. A2 navoji so zaščiteni z plastiko.Protiizvlečna po DIN 8076-1-3.Material:Zaščita iz GJS-400 (GGG-40), visoko kvalitetna proti korozijska EP prašna epoxy (EWS) zaščita zunaj in znotraj po DIN 3476 (P) in DIN 30677-2 (debelina zaščite&gt;250 µm, nična poroznost pri 3000 V, oprijem &gt;12 N/mm²  po izpostavljenosti vroči vodi). Tesnila: EPDM    Obroč proti izvleku:  MS58 ali RG7Ohišje: GJS400Pritisk:  PN16 Medij: pitna voda Dimenzije: DN50  / po EN1092-2      DN 50/63 </t>
  </si>
  <si>
    <t xml:space="preserve">Zasun DN50 ali enakovredno Zasun z mehkim tesnenjem po DIN 3547-1, EN 1074-1, zapiralni klin s stranskinimi POM vodili. Klin v celoti proti korozijsko zaščiten in vulkaniziran. Zgornji del zaščiten s tesnilom proti umazaniji in parafinom, zgornji del ohišja  navojem za pritrditev vgradne garniture brez dodatnega fiksiranja z zatičem (do DN200). Vreteno: hladno valjani navoji, tesnjeno z tesnilom in O-ringi, zamenjava pod tlakom (do DN200), dvojno uležajeno od DN250 po DVGW GW336, ležaji so nameščeni med ''POM'' podložke, kar omogoča nemoteno vodenje, ležaji vretena so zaščiteni pred vdorom vode in umazanije, preizkušeno po OVGW in DVGW standardu Nastavek ključa: po VP325. Material: iz GJS-400 (GGG-40), visoko kvalitetna proti korozijska EP prašna epoxy (EWS) zaščita zunaj in znotraj po DIN 3476 (P) in DIN 30677-2 (debelina zaščite&gt;250 µm, nična poroznost pri 3000 V, oprijem &gt;12 N/mm²  po izpostavljenosti vroči vodi). Klin: GSJ-400, EPDM zunaj in znotraj po DVGW W270 Priključki: obojestranska standardna prirobnica (po DIN2501, EN 1092-2) Max. Delovni tlak: 16 bar Medij: pitna voda  Certifikat: DVGW (NW-6204BL0390)   + kolo za zasun  </t>
  </si>
  <si>
    <t xml:space="preserve">Cestna kapa po DIN 4057 z nehrupnim konusnim pokrovom Material: GJL250 (GG25), ohišje bitumensko zaščiteno, protikorozijsko epoxy zaščiten pokrov      </t>
  </si>
  <si>
    <t xml:space="preserve">Navrtni zasun 34/fi32.  Zasun z vertikalnim ZAK izhodom, z notranjim bajonetnim zaklepom in popolno proti-korozijsko zaščito. Zapiranje preko zaporne plošče iz nerjavečega jekla in excentričnega diska, ki omogoča preobremenitve in poškodbe pri zapiranju. Zaporna plošča v odprtem položaju omogoča neoviran poln pretok vode. Pritrjevanje polovic oklepa po DIN3543-2, oklep je tesnjen z gumijasto oblogo, z več kocentričnim O-ring profilom okoli navrtalne površine. Material: GJS-400, protikorozijska epoxy prašna zaščita zunaj in znotraj v skladu z DIN 3476 (P) in DIN 30677-2 (debelina zaščite &gt;250 µm, nična poroznost pri 3 kV, oprijem po izpostavljenosti vroči vodi min. 12 N/mm², dokazilo o primernosti za pitno vodo, nadzor s strani zunanje neodvisne pooblaščene institucije) Vreteno, pogon zaporne plošče, zaporna plošča: iz hladnovaljanega nerjavečega jekla.Medij: pitna voda Max. delovni pritisk: 16 barVertikalni izhod: ZAK 34 Zunanji premer cevi: 63mm  Max. premer izvrtine: 25 mm / 36mm Certifikat: DWGV (DW-6606BN0040)     </t>
  </si>
  <si>
    <t xml:space="preserve">Vrtljivo koleno 34/fi32  ali enakovredno Fiting po DIN 8076-1, vtični fiting na eni strani za povezavo na PE cev brez ojačitvenega obroča, z vgrajenim obročem za zadrževanje. Na drugi strani ZAK vtični konec z rotacijsko enoto za nastavitev samega kolena; vtični konec z ZAK zatiči in O-ring tesnilom z dvema O-ringoma, za absolutno protikorozijsko zaščito bajonetnega spoja z primernim ZAK zasunom ali fitingom. Material: GJS-400 (GGG-40), visoko kvalitetna proti korozijska zaščita z obojestransko epoxy prašnato zaščito po DIN 3476 (P) in DIN 30677-2 (debelina zaščite&gt;250 µm, nična poroznost pri 3000 V, oprijem notranji in zunanji&gt;12 N/mm² po izpostavljenosti vroči vodi), Notranji zaščitni obroč iz POM-a, O-ring: EPDM-guma po KTW Medij: pitna in odpadna voda Max.delovni tlak: 16 bar  Certifikat: DVGW(DW6606-BN0040)  </t>
  </si>
  <si>
    <t xml:space="preserve">Vgradna garnitura z teleskopsko nastavitvijo vgradne višine na podlagi globine cevi, pritrjevanje na zasun z duktilnim navojnim nastavkom brez dodatnih zatičev in vijakov.  Material zaščitna cev: PE varovana proti izvleku, Navojni nastavek: GJS400-epoxy prašnato zaščiten Notranja cev: pocinkana, kvalitete št.37 Nastavek za vreteno zasuna: GJS400-epoxy prašnato zaščiten; 12,3mm Nastavek ključa: pocinkano, kvalitete št.37  </t>
  </si>
  <si>
    <t>komplet</t>
  </si>
  <si>
    <t>Označitev komunalnih vodov (Elektrika, telefon, voda)</t>
  </si>
  <si>
    <t>Ročni odkop komunalnih vodov    20 kos</t>
  </si>
  <si>
    <t xml:space="preserve">Izvedba podboja fi 160 pod asfaltirano cesto v dolžini 5 metrov </t>
  </si>
  <si>
    <t>Ureditev terena v prvotno stanje, ter zatravite</t>
  </si>
  <si>
    <t>GRADBENA DELA SKUPAJ</t>
  </si>
  <si>
    <t>A.   Strojna dela</t>
  </si>
  <si>
    <t>D</t>
  </si>
  <si>
    <t xml:space="preserve">Pe cev PE 100 fi 40 – 16 bar  izdelane po standardu SIST ISO 4427 in SIST EN 12201          </t>
  </si>
  <si>
    <t>Spoji dvojni za PE cev fi 40 z proti zdrsnim in tesnilnim obročem</t>
  </si>
  <si>
    <t xml:space="preserve">Vgradna garnitura z teleskopsko nastavitvijo vgradne višine na podlagi globine cevi, pritrjevanje na zasun z duktilnim navojnim nastavkom brez dodatnih zatičev in vijakov.  Material: Zaščitna cev: PE varovana proti izvleku, Navojni nastavek: GJS400-epoxy prašnato zaščiten Notranja cev: pocinkana, kvalitete št.37Nastavek za vreteno zasuna: GJS400-epoxy prašnato zaščiten Nastavek ključa: pocinkano, kvalitete št.37Dodatki: podložna plošča, cestna kapa Dimenzije:  DN50   </t>
  </si>
  <si>
    <t xml:space="preserve">Prirobnica DN 50 PN 16   50x60,3   </t>
  </si>
  <si>
    <t>Cev INOX fi 60,3 material 304</t>
  </si>
  <si>
    <t xml:space="preserve">T kos INOX 60,3/60,3  </t>
  </si>
  <si>
    <t>Redocirni kos INOX 60,3 /  42,4</t>
  </si>
  <si>
    <t>Hišni ventil 1" + vgradilna garnitura (na primer Hawle)</t>
  </si>
  <si>
    <t>Hidravlični redukcijski ventil Hawle DN 50 tip 1500</t>
  </si>
  <si>
    <t>Varnostni ventil DN, nastavljen na 7 bar</t>
  </si>
  <si>
    <t>Lestev aluminjasta l=1,5m</t>
  </si>
  <si>
    <t>Strojni izkop in zasip jarka globine 1,2 m, ter širine 0.5 m (zemljine kategorije III do IV)</t>
  </si>
  <si>
    <t>Ročni izkop in zasip jarka globine 1,2 m, ter širine 0.5 m (zemljine kategorije III do IV)</t>
  </si>
  <si>
    <t>Ročna izvedba posteljice, ter obsip cevi v dolžini 790 m z gramozom 0-4 (10 cm pod cevjo in 20 cm nad cevjo, oziroma z zemljo izven cestišča oziroma utrjenih površin - kjer se tak opsip lahko izvede).</t>
  </si>
  <si>
    <t xml:space="preserve">Nabava in vgradnja gramoza tampon za zasip kanala v območju makedamskih površin </t>
  </si>
  <si>
    <t>m3</t>
  </si>
  <si>
    <t>Pripravljalna dela za izvedbo AB jaška: izkop gradbene jame 4,x 3,x2, utrditev terena za temelno ploščo, izkop jarka izvedbo drenaže in odtoka iz objekta v dolžini 20m</t>
  </si>
  <si>
    <t>Zasip objekta po končani gradnji, odvoz odvečnega materiala na stalno deponijo in deponiranje</t>
  </si>
  <si>
    <t>Izvedba AB jaška dimenzij 2,5mx1,5mx višina 2m, na vgrajen podložni beton demeline 10cm se izvede talna plošča debeline 20cm z vgrajeno dvojno armaturo Q335, pravtako stene in strop debeline 20cm z vgrajeno dvojno armaturo Q335 Na stropu je odprtina 80cm x 80cm za potrebe ureditve venca in vgradnjo inox pokrova.</t>
  </si>
  <si>
    <t>Izvedba hidroizolacije - premaz sten varjenje hidroizolacije debeline 4mm , zaščiza hidroizolacije</t>
  </si>
  <si>
    <t>Obdelava notranjih sten in tal in stropa</t>
  </si>
  <si>
    <t xml:space="preserve">Popravilo poškodovanih bankin </t>
  </si>
  <si>
    <t>Izdelava PID</t>
  </si>
  <si>
    <t>cena</t>
  </si>
  <si>
    <t>SKUPAJ (A+C+D) brez DDV:</t>
  </si>
  <si>
    <t>Popust</t>
  </si>
  <si>
    <t>B.   Gradbena dela</t>
  </si>
  <si>
    <t>C.  Ostala dela</t>
  </si>
  <si>
    <t>Popis materiala in del pri izgradnji inf. priključka vodovoda Strmca (Veligovšek - Kranjc)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</si>
</sst>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38"/>
      <scheme val="minor"/>
    </font>
    <font>
      <sz val="11"/>
      <color theme="1"/>
      <name val="Arial"/>
      <family val="2"/>
      <charset val="238"/>
    </font>
    <font>
      <sz val="12"/>
      <color theme="1"/>
      <name val="Arial"/>
      <family val="2"/>
      <charset val="238"/>
    </font>
    <font>
      <sz val="11"/>
      <name val="Arial"/>
      <family val="2"/>
      <charset val="238"/>
    </font>
    <font>
      <b/>
      <sz val="14"/>
      <color theme="1"/>
      <name val="Arial"/>
      <family val="2"/>
      <charset val="238"/>
    </font>
    <font>
      <b/>
      <sz val="18"/>
      <color theme="1"/>
      <name val="Arial"/>
      <family val="2"/>
      <charset val="238"/>
    </font>
    <font>
      <b/>
      <sz val="11"/>
      <name val="Arial"/>
      <family val="2"/>
      <charset val="238"/>
    </font>
    <font>
      <b/>
      <sz val="11"/>
      <color theme="1"/>
      <name val="Arial"/>
      <family val="2"/>
      <charset val="238"/>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47">
    <xf numFmtId="0" fontId="0" fillId="0" borderId="0" xfId="0"/>
    <xf numFmtId="0" fontId="1" fillId="0" borderId="0" xfId="0" applyFont="1"/>
    <xf numFmtId="0" fontId="1" fillId="0" borderId="0" xfId="0" applyFont="1" applyAlignment="1">
      <alignment horizontal="center"/>
    </xf>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vertical="top"/>
    </xf>
    <xf numFmtId="2" fontId="1" fillId="2" borderId="1" xfId="0" applyNumberFormat="1" applyFont="1" applyFill="1" applyBorder="1" applyAlignment="1">
      <alignment horizontal="center"/>
    </xf>
    <xf numFmtId="2" fontId="1" fillId="0" borderId="1" xfId="0" applyNumberFormat="1" applyFont="1" applyBorder="1" applyAlignment="1">
      <alignment horizontal="center"/>
    </xf>
    <xf numFmtId="2" fontId="1" fillId="0" borderId="0" xfId="0" applyNumberFormat="1" applyFont="1" applyAlignment="1">
      <alignment horizontal="center"/>
    </xf>
    <xf numFmtId="0" fontId="1" fillId="0" borderId="6" xfId="0" applyFont="1" applyBorder="1" applyAlignment="1">
      <alignment horizontal="center"/>
    </xf>
    <xf numFmtId="0" fontId="1" fillId="0" borderId="1" xfId="0" applyFont="1" applyBorder="1" applyAlignment="1">
      <alignment vertical="center"/>
    </xf>
    <xf numFmtId="0" fontId="1" fillId="0" borderId="1" xfId="0" applyFont="1" applyBorder="1" applyAlignment="1">
      <alignment wrapText="1"/>
    </xf>
    <xf numFmtId="49" fontId="1" fillId="0" borderId="0" xfId="0" applyNumberFormat="1" applyFont="1" applyFill="1" applyBorder="1" applyAlignment="1">
      <alignment wrapText="1"/>
    </xf>
    <xf numFmtId="49" fontId="1" fillId="0" borderId="6" xfId="0" applyNumberFormat="1" applyFont="1" applyFill="1" applyBorder="1" applyAlignment="1">
      <alignment wrapText="1"/>
    </xf>
    <xf numFmtId="0" fontId="3" fillId="0" borderId="0" xfId="0" applyFont="1"/>
    <xf numFmtId="0" fontId="3" fillId="0" borderId="3" xfId="0" applyFont="1" applyBorder="1" applyAlignment="1">
      <alignment horizontal="right"/>
    </xf>
    <xf numFmtId="0" fontId="3" fillId="0" borderId="3" xfId="0" applyFont="1" applyBorder="1"/>
    <xf numFmtId="2" fontId="1" fillId="0" borderId="6" xfId="0" applyNumberFormat="1" applyFont="1" applyBorder="1" applyAlignment="1">
      <alignment horizontal="center"/>
    </xf>
    <xf numFmtId="0" fontId="3" fillId="0" borderId="0" xfId="0" applyFont="1" applyProtection="1"/>
    <xf numFmtId="0" fontId="3" fillId="0" borderId="2" xfId="0" applyFont="1" applyBorder="1" applyAlignment="1" applyProtection="1">
      <alignment horizontal="left"/>
    </xf>
    <xf numFmtId="0" fontId="3" fillId="0" borderId="0" xfId="0" applyFont="1" applyBorder="1" applyAlignment="1" applyProtection="1">
      <alignment horizontal="left"/>
    </xf>
    <xf numFmtId="0" fontId="3" fillId="0" borderId="0" xfId="0" applyFont="1" applyBorder="1"/>
    <xf numFmtId="0" fontId="3" fillId="0" borderId="3" xfId="0" applyFont="1" applyBorder="1" applyAlignment="1" applyProtection="1">
      <alignment horizontal="right"/>
    </xf>
    <xf numFmtId="49" fontId="3" fillId="0" borderId="2" xfId="0" applyNumberFormat="1" applyFont="1" applyBorder="1"/>
    <xf numFmtId="0" fontId="3" fillId="0" borderId="4" xfId="0" applyFont="1" applyBorder="1" applyAlignment="1">
      <alignment horizontal="left"/>
    </xf>
    <xf numFmtId="0" fontId="3" fillId="0" borderId="2" xfId="0" applyFont="1" applyBorder="1"/>
    <xf numFmtId="10" fontId="3" fillId="0" borderId="3" xfId="0" applyNumberFormat="1" applyFont="1" applyBorder="1" applyAlignment="1">
      <alignment horizontal="center"/>
    </xf>
    <xf numFmtId="0" fontId="3" fillId="0" borderId="3" xfId="0" applyFont="1" applyBorder="1" applyAlignment="1">
      <alignment horizontal="left"/>
    </xf>
    <xf numFmtId="49" fontId="1" fillId="0" borderId="1" xfId="0" applyNumberFormat="1" applyFont="1" applyBorder="1" applyAlignment="1">
      <alignment wrapText="1"/>
    </xf>
    <xf numFmtId="0" fontId="4" fillId="0" borderId="0" xfId="0" applyFont="1"/>
    <xf numFmtId="0" fontId="5" fillId="0" borderId="0" xfId="0" applyFont="1"/>
    <xf numFmtId="2" fontId="1" fillId="0" borderId="0" xfId="0" applyNumberFormat="1"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lignment horizontal="left" vertical="center" wrapText="1" indent="1"/>
    </xf>
    <xf numFmtId="2" fontId="1" fillId="0" borderId="1" xfId="0" applyNumberFormat="1" applyFont="1" applyBorder="1"/>
    <xf numFmtId="0" fontId="0" fillId="0" borderId="0" xfId="0" applyAlignment="1">
      <alignment horizontal="center"/>
    </xf>
    <xf numFmtId="10" fontId="3" fillId="0" borderId="3" xfId="0" applyNumberFormat="1" applyFont="1" applyFill="1" applyBorder="1" applyAlignment="1">
      <alignment horizontal="center"/>
    </xf>
    <xf numFmtId="0" fontId="1" fillId="0" borderId="1" xfId="0" applyFont="1" applyBorder="1" applyAlignment="1">
      <alignment horizontal="center" wrapText="1"/>
    </xf>
    <xf numFmtId="49" fontId="1" fillId="0" borderId="0" xfId="0" applyNumberFormat="1" applyFont="1" applyAlignment="1">
      <alignment wrapText="1"/>
    </xf>
    <xf numFmtId="0" fontId="2" fillId="0" borderId="1" xfId="0" applyFont="1" applyBorder="1" applyAlignment="1">
      <alignment wrapText="1"/>
    </xf>
    <xf numFmtId="2" fontId="3" fillId="0" borderId="0" xfId="0" applyNumberFormat="1" applyFont="1" applyBorder="1" applyAlignment="1" applyProtection="1">
      <alignment horizontal="center"/>
    </xf>
    <xf numFmtId="2" fontId="3" fillId="0" borderId="0" xfId="0" applyNumberFormat="1" applyFont="1" applyBorder="1" applyAlignment="1" applyProtection="1">
      <alignment horizontal="right"/>
    </xf>
    <xf numFmtId="2" fontId="1" fillId="0" borderId="0" xfId="0" applyNumberFormat="1" applyFont="1"/>
    <xf numFmtId="2" fontId="3" fillId="0" borderId="3" xfId="0" applyNumberFormat="1" applyFont="1" applyBorder="1" applyAlignment="1">
      <alignment horizontal="right"/>
    </xf>
    <xf numFmtId="2" fontId="1" fillId="0" borderId="5" xfId="0" applyNumberFormat="1" applyFont="1" applyBorder="1" applyAlignment="1">
      <alignment horizontal="right"/>
    </xf>
    <xf numFmtId="2" fontId="6" fillId="0" borderId="3" xfId="0" applyNumberFormat="1" applyFont="1" applyBorder="1" applyAlignment="1">
      <alignment horizontal="right"/>
    </xf>
    <xf numFmtId="2" fontId="7" fillId="0" borderId="5" xfId="0" applyNumberFormat="1" applyFont="1" applyBorder="1" applyAlignment="1">
      <alignment horizontal="right"/>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7"/>
  <sheetViews>
    <sheetView tabSelected="1" topLeftCell="A73" workbookViewId="0">
      <selection activeCell="N7" sqref="N7"/>
    </sheetView>
  </sheetViews>
  <sheetFormatPr defaultRowHeight="15" x14ac:dyDescent="0.25"/>
  <cols>
    <col min="1" max="1" width="7.140625" customWidth="1"/>
    <col min="2" max="2" width="57.85546875" customWidth="1"/>
    <col min="5" max="5" width="11.28515625" style="35" bestFit="1" customWidth="1"/>
    <col min="6" max="6" width="14" customWidth="1"/>
  </cols>
  <sheetData>
    <row r="1" spans="1:6" ht="23.25" x14ac:dyDescent="0.35">
      <c r="A1" s="30" t="s">
        <v>88</v>
      </c>
      <c r="B1" s="1"/>
      <c r="C1" s="2"/>
      <c r="D1" s="2"/>
      <c r="E1" s="2"/>
      <c r="F1" s="2"/>
    </row>
    <row r="2" spans="1:6" ht="18" x14ac:dyDescent="0.25">
      <c r="A2" s="1"/>
      <c r="B2" s="29" t="s">
        <v>58</v>
      </c>
      <c r="C2" s="2"/>
      <c r="D2" s="2"/>
      <c r="E2" s="8"/>
    </row>
    <row r="3" spans="1:6" x14ac:dyDescent="0.25">
      <c r="A3" s="1"/>
      <c r="B3" s="1"/>
      <c r="C3" s="2"/>
      <c r="D3" s="2"/>
      <c r="E3" s="8"/>
    </row>
    <row r="4" spans="1:6" x14ac:dyDescent="0.25">
      <c r="A4" s="3" t="s">
        <v>0</v>
      </c>
      <c r="B4" s="3" t="s">
        <v>1</v>
      </c>
      <c r="C4" s="4" t="s">
        <v>2</v>
      </c>
      <c r="D4" s="4" t="s">
        <v>12</v>
      </c>
      <c r="E4" s="7" t="s">
        <v>14</v>
      </c>
      <c r="F4" s="3" t="s">
        <v>83</v>
      </c>
    </row>
    <row r="5" spans="1:6" ht="29.25" x14ac:dyDescent="0.25">
      <c r="A5" s="5">
        <v>1</v>
      </c>
      <c r="B5" s="11" t="s">
        <v>3</v>
      </c>
      <c r="C5" s="4">
        <v>300</v>
      </c>
      <c r="D5" s="4" t="s">
        <v>13</v>
      </c>
      <c r="E5" s="6"/>
      <c r="F5" s="34">
        <f>SUM(E5*C5)</f>
        <v>0</v>
      </c>
    </row>
    <row r="6" spans="1:6" ht="29.25" x14ac:dyDescent="0.25">
      <c r="A6" s="5">
        <v>2</v>
      </c>
      <c r="B6" s="11" t="s">
        <v>60</v>
      </c>
      <c r="C6" s="4">
        <v>320</v>
      </c>
      <c r="D6" s="4" t="s">
        <v>13</v>
      </c>
      <c r="E6" s="6"/>
      <c r="F6" s="34">
        <f t="shared" ref="F6:F43" si="0">SUM(E6*C6)</f>
        <v>0</v>
      </c>
    </row>
    <row r="7" spans="1:6" ht="29.25" x14ac:dyDescent="0.25">
      <c r="A7" s="5">
        <v>3</v>
      </c>
      <c r="B7" s="11" t="s">
        <v>4</v>
      </c>
      <c r="C7" s="4">
        <v>330</v>
      </c>
      <c r="D7" s="4" t="s">
        <v>13</v>
      </c>
      <c r="E7" s="6"/>
      <c r="F7" s="34">
        <f t="shared" si="0"/>
        <v>0</v>
      </c>
    </row>
    <row r="8" spans="1:6" x14ac:dyDescent="0.25">
      <c r="A8" s="5">
        <v>4</v>
      </c>
      <c r="B8" s="3" t="s">
        <v>5</v>
      </c>
      <c r="C8" s="4">
        <v>790</v>
      </c>
      <c r="D8" s="4" t="s">
        <v>13</v>
      </c>
      <c r="E8" s="6"/>
      <c r="F8" s="34">
        <f t="shared" si="0"/>
        <v>0</v>
      </c>
    </row>
    <row r="9" spans="1:6" ht="200.25" x14ac:dyDescent="0.25">
      <c r="A9" s="5">
        <v>5</v>
      </c>
      <c r="B9" s="11" t="s">
        <v>46</v>
      </c>
      <c r="C9" s="4">
        <v>10</v>
      </c>
      <c r="D9" s="4" t="s">
        <v>15</v>
      </c>
      <c r="E9" s="6"/>
      <c r="F9" s="34">
        <f t="shared" si="0"/>
        <v>0</v>
      </c>
    </row>
    <row r="10" spans="1:6" ht="200.25" x14ac:dyDescent="0.25">
      <c r="A10" s="5">
        <v>6</v>
      </c>
      <c r="B10" s="11" t="s">
        <v>32</v>
      </c>
      <c r="C10" s="4">
        <v>4</v>
      </c>
      <c r="D10" s="4" t="s">
        <v>15</v>
      </c>
      <c r="E10" s="6"/>
      <c r="F10" s="34">
        <f t="shared" si="0"/>
        <v>0</v>
      </c>
    </row>
    <row r="11" spans="1:6" x14ac:dyDescent="0.25">
      <c r="A11" s="5">
        <v>7</v>
      </c>
      <c r="B11" s="3" t="s">
        <v>61</v>
      </c>
      <c r="C11" s="4">
        <v>5</v>
      </c>
      <c r="D11" s="4" t="s">
        <v>15</v>
      </c>
      <c r="E11" s="6"/>
      <c r="F11" s="34">
        <f t="shared" si="0"/>
        <v>0</v>
      </c>
    </row>
    <row r="12" spans="1:6" x14ac:dyDescent="0.25">
      <c r="A12" s="5">
        <v>8</v>
      </c>
      <c r="B12" s="3" t="s">
        <v>33</v>
      </c>
      <c r="C12" s="4">
        <v>5</v>
      </c>
      <c r="D12" s="4" t="s">
        <v>15</v>
      </c>
      <c r="E12" s="6"/>
      <c r="F12" s="34">
        <f t="shared" si="0"/>
        <v>0</v>
      </c>
    </row>
    <row r="13" spans="1:6" ht="300" x14ac:dyDescent="0.25">
      <c r="A13" s="5">
        <v>9</v>
      </c>
      <c r="B13" s="11" t="s">
        <v>47</v>
      </c>
      <c r="C13" s="4">
        <v>3</v>
      </c>
      <c r="D13" s="4" t="s">
        <v>15</v>
      </c>
      <c r="E13" s="6"/>
      <c r="F13" s="34">
        <f t="shared" si="0"/>
        <v>0</v>
      </c>
    </row>
    <row r="14" spans="1:6" ht="129" x14ac:dyDescent="0.25">
      <c r="A14" s="5">
        <v>10</v>
      </c>
      <c r="B14" s="11" t="s">
        <v>62</v>
      </c>
      <c r="C14" s="4">
        <v>4</v>
      </c>
      <c r="D14" s="4" t="s">
        <v>15</v>
      </c>
      <c r="E14" s="6"/>
      <c r="F14" s="34">
        <f t="shared" si="0"/>
        <v>0</v>
      </c>
    </row>
    <row r="15" spans="1:6" ht="43.5" x14ac:dyDescent="0.25">
      <c r="A15" s="5">
        <v>11</v>
      </c>
      <c r="B15" s="11" t="s">
        <v>48</v>
      </c>
      <c r="C15" s="4">
        <v>7</v>
      </c>
      <c r="D15" s="4" t="s">
        <v>15</v>
      </c>
      <c r="E15" s="6"/>
      <c r="F15" s="34">
        <f t="shared" si="0"/>
        <v>0</v>
      </c>
    </row>
    <row r="16" spans="1:6" x14ac:dyDescent="0.25">
      <c r="A16" s="5">
        <v>12</v>
      </c>
      <c r="B16" s="3" t="s">
        <v>6</v>
      </c>
      <c r="C16" s="4">
        <v>7</v>
      </c>
      <c r="D16" s="4" t="s">
        <v>15</v>
      </c>
      <c r="E16" s="6"/>
      <c r="F16" s="34">
        <f t="shared" si="0"/>
        <v>0</v>
      </c>
    </row>
    <row r="17" spans="1:6" x14ac:dyDescent="0.25">
      <c r="A17" s="5">
        <v>13</v>
      </c>
      <c r="B17" s="3" t="s">
        <v>7</v>
      </c>
      <c r="C17" s="4">
        <v>7</v>
      </c>
      <c r="D17" s="4" t="s">
        <v>15</v>
      </c>
      <c r="E17" s="6"/>
      <c r="F17" s="34">
        <f t="shared" si="0"/>
        <v>0</v>
      </c>
    </row>
    <row r="18" spans="1:6" ht="271.5" x14ac:dyDescent="0.25">
      <c r="A18" s="5">
        <v>14</v>
      </c>
      <c r="B18" s="11" t="s">
        <v>49</v>
      </c>
      <c r="C18" s="4">
        <v>4</v>
      </c>
      <c r="D18" s="4" t="s">
        <v>15</v>
      </c>
      <c r="E18" s="6"/>
      <c r="F18" s="34">
        <f t="shared" si="0"/>
        <v>0</v>
      </c>
    </row>
    <row r="19" spans="1:6" ht="214.5" x14ac:dyDescent="0.25">
      <c r="A19" s="5">
        <v>15</v>
      </c>
      <c r="B19" s="11" t="s">
        <v>50</v>
      </c>
      <c r="C19" s="4">
        <v>4</v>
      </c>
      <c r="D19" s="4" t="s">
        <v>15</v>
      </c>
      <c r="E19" s="6"/>
      <c r="F19" s="34">
        <f t="shared" si="0"/>
        <v>0</v>
      </c>
    </row>
    <row r="20" spans="1:6" ht="114.75" x14ac:dyDescent="0.25">
      <c r="A20" s="5">
        <v>16</v>
      </c>
      <c r="B20" s="11" t="s">
        <v>51</v>
      </c>
      <c r="C20" s="4">
        <v>4</v>
      </c>
      <c r="D20" s="4" t="s">
        <v>15</v>
      </c>
      <c r="E20" s="6"/>
      <c r="F20" s="34">
        <f t="shared" si="0"/>
        <v>0</v>
      </c>
    </row>
    <row r="21" spans="1:6" ht="29.25" x14ac:dyDescent="0.25">
      <c r="A21" s="5">
        <v>17</v>
      </c>
      <c r="B21" s="11" t="s">
        <v>8</v>
      </c>
      <c r="C21" s="4">
        <v>3</v>
      </c>
      <c r="D21" s="4" t="s">
        <v>15</v>
      </c>
      <c r="E21" s="6"/>
      <c r="F21" s="34">
        <f t="shared" si="0"/>
        <v>0</v>
      </c>
    </row>
    <row r="22" spans="1:6" ht="29.25" x14ac:dyDescent="0.25">
      <c r="A22" s="5">
        <v>18</v>
      </c>
      <c r="B22" s="11" t="s">
        <v>34</v>
      </c>
      <c r="C22" s="4">
        <v>3</v>
      </c>
      <c r="D22" s="4"/>
      <c r="E22" s="6"/>
      <c r="F22" s="34">
        <f t="shared" si="0"/>
        <v>0</v>
      </c>
    </row>
    <row r="23" spans="1:6" x14ac:dyDescent="0.25">
      <c r="A23" s="5">
        <v>19</v>
      </c>
      <c r="B23" s="3" t="s">
        <v>35</v>
      </c>
      <c r="C23" s="4">
        <v>4</v>
      </c>
      <c r="D23" s="4" t="s">
        <v>15</v>
      </c>
      <c r="E23" s="6"/>
      <c r="F23" s="34">
        <f t="shared" si="0"/>
        <v>0</v>
      </c>
    </row>
    <row r="24" spans="1:6" x14ac:dyDescent="0.25">
      <c r="A24" s="5">
        <v>20</v>
      </c>
      <c r="B24" s="1" t="s">
        <v>63</v>
      </c>
      <c r="C24" s="4">
        <v>8</v>
      </c>
      <c r="D24" s="4" t="s">
        <v>15</v>
      </c>
      <c r="E24" s="6"/>
      <c r="F24" s="34">
        <f t="shared" si="0"/>
        <v>0</v>
      </c>
    </row>
    <row r="25" spans="1:6" x14ac:dyDescent="0.25">
      <c r="A25" s="5">
        <v>21</v>
      </c>
      <c r="B25" s="3" t="s">
        <v>64</v>
      </c>
      <c r="C25" s="4">
        <v>3</v>
      </c>
      <c r="D25" s="4" t="s">
        <v>13</v>
      </c>
      <c r="E25" s="6"/>
      <c r="F25" s="34">
        <f t="shared" si="0"/>
        <v>0</v>
      </c>
    </row>
    <row r="26" spans="1:6" x14ac:dyDescent="0.25">
      <c r="A26" s="5">
        <v>22</v>
      </c>
      <c r="B26" s="3" t="s">
        <v>65</v>
      </c>
      <c r="C26" s="4">
        <v>2</v>
      </c>
      <c r="D26" s="4" t="s">
        <v>15</v>
      </c>
      <c r="E26" s="6"/>
      <c r="F26" s="34">
        <f t="shared" si="0"/>
        <v>0</v>
      </c>
    </row>
    <row r="27" spans="1:6" x14ac:dyDescent="0.25">
      <c r="A27" s="5">
        <v>23</v>
      </c>
      <c r="B27" s="3" t="s">
        <v>66</v>
      </c>
      <c r="C27" s="4">
        <v>3</v>
      </c>
      <c r="D27" s="4" t="s">
        <v>15</v>
      </c>
      <c r="E27" s="6"/>
      <c r="F27" s="34">
        <f t="shared" si="0"/>
        <v>0</v>
      </c>
    </row>
    <row r="28" spans="1:6" x14ac:dyDescent="0.25">
      <c r="A28" s="5">
        <v>24</v>
      </c>
      <c r="B28" s="3" t="s">
        <v>30</v>
      </c>
      <c r="C28" s="4">
        <v>100</v>
      </c>
      <c r="D28" s="4" t="s">
        <v>15</v>
      </c>
      <c r="E28" s="6"/>
      <c r="F28" s="34">
        <f t="shared" si="0"/>
        <v>0</v>
      </c>
    </row>
    <row r="29" spans="1:6" x14ac:dyDescent="0.25">
      <c r="A29" s="5">
        <v>25</v>
      </c>
      <c r="B29" s="28" t="s">
        <v>29</v>
      </c>
      <c r="C29" s="4">
        <v>100</v>
      </c>
      <c r="D29" s="4" t="s">
        <v>15</v>
      </c>
      <c r="E29" s="6"/>
      <c r="F29" s="34">
        <f t="shared" si="0"/>
        <v>0</v>
      </c>
    </row>
    <row r="30" spans="1:6" x14ac:dyDescent="0.25">
      <c r="A30" s="5">
        <v>26</v>
      </c>
      <c r="B30" s="3" t="s">
        <v>36</v>
      </c>
      <c r="C30" s="4">
        <v>2</v>
      </c>
      <c r="D30" s="4" t="s">
        <v>15</v>
      </c>
      <c r="E30" s="6"/>
      <c r="F30" s="34">
        <f t="shared" si="0"/>
        <v>0</v>
      </c>
    </row>
    <row r="31" spans="1:6" x14ac:dyDescent="0.25">
      <c r="A31" s="5">
        <v>27</v>
      </c>
      <c r="B31" s="11" t="s">
        <v>67</v>
      </c>
      <c r="C31" s="4">
        <v>2</v>
      </c>
      <c r="D31" s="4" t="s">
        <v>15</v>
      </c>
      <c r="E31" s="6"/>
      <c r="F31" s="34">
        <f t="shared" si="0"/>
        <v>0</v>
      </c>
    </row>
    <row r="32" spans="1:6" x14ac:dyDescent="0.25">
      <c r="A32" s="5">
        <v>28</v>
      </c>
      <c r="B32" s="3" t="s">
        <v>37</v>
      </c>
      <c r="C32" s="4">
        <v>10</v>
      </c>
      <c r="D32" s="4" t="s">
        <v>15</v>
      </c>
      <c r="E32" s="6"/>
      <c r="F32" s="34">
        <f t="shared" si="0"/>
        <v>0</v>
      </c>
    </row>
    <row r="33" spans="1:6" x14ac:dyDescent="0.25">
      <c r="A33" s="5">
        <v>29</v>
      </c>
      <c r="B33" s="3" t="s">
        <v>38</v>
      </c>
      <c r="C33" s="4">
        <v>1</v>
      </c>
      <c r="D33" s="4" t="s">
        <v>15</v>
      </c>
      <c r="E33" s="6"/>
      <c r="F33" s="34">
        <f t="shared" si="0"/>
        <v>0</v>
      </c>
    </row>
    <row r="34" spans="1:6" ht="29.25" x14ac:dyDescent="0.25">
      <c r="A34" s="5">
        <v>30</v>
      </c>
      <c r="B34" s="11" t="s">
        <v>39</v>
      </c>
      <c r="C34" s="4">
        <v>1</v>
      </c>
      <c r="D34" s="4" t="s">
        <v>15</v>
      </c>
      <c r="E34" s="6"/>
      <c r="F34" s="34">
        <f t="shared" si="0"/>
        <v>0</v>
      </c>
    </row>
    <row r="35" spans="1:6" x14ac:dyDescent="0.25">
      <c r="A35" s="5">
        <v>31</v>
      </c>
      <c r="B35" s="3" t="s">
        <v>40</v>
      </c>
      <c r="C35" s="4">
        <v>1</v>
      </c>
      <c r="D35" s="4" t="s">
        <v>15</v>
      </c>
      <c r="E35" s="6"/>
      <c r="F35" s="34">
        <f t="shared" si="0"/>
        <v>0</v>
      </c>
    </row>
    <row r="36" spans="1:6" x14ac:dyDescent="0.25">
      <c r="A36" s="5">
        <v>32</v>
      </c>
      <c r="B36" s="3" t="s">
        <v>41</v>
      </c>
      <c r="C36" s="4">
        <v>1</v>
      </c>
      <c r="D36" s="4" t="s">
        <v>15</v>
      </c>
      <c r="E36" s="6"/>
      <c r="F36" s="34">
        <f t="shared" si="0"/>
        <v>0</v>
      </c>
    </row>
    <row r="37" spans="1:6" x14ac:dyDescent="0.25">
      <c r="A37" s="5">
        <v>33</v>
      </c>
      <c r="B37" s="3" t="s">
        <v>68</v>
      </c>
      <c r="C37" s="4">
        <v>1</v>
      </c>
      <c r="D37" s="4" t="s">
        <v>15</v>
      </c>
      <c r="E37" s="6"/>
      <c r="F37" s="34">
        <f t="shared" si="0"/>
        <v>0</v>
      </c>
    </row>
    <row r="38" spans="1:6" x14ac:dyDescent="0.25">
      <c r="A38" s="5">
        <v>34</v>
      </c>
      <c r="B38" s="3" t="s">
        <v>69</v>
      </c>
      <c r="C38" s="4">
        <v>1</v>
      </c>
      <c r="D38" s="4" t="s">
        <v>15</v>
      </c>
      <c r="E38" s="6"/>
      <c r="F38" s="34">
        <f t="shared" si="0"/>
        <v>0</v>
      </c>
    </row>
    <row r="39" spans="1:6" x14ac:dyDescent="0.25">
      <c r="A39" s="5">
        <v>35</v>
      </c>
      <c r="B39" s="3" t="s">
        <v>42</v>
      </c>
      <c r="C39" s="4">
        <v>1</v>
      </c>
      <c r="D39" s="4" t="s">
        <v>15</v>
      </c>
      <c r="E39" s="6"/>
      <c r="F39" s="34">
        <f t="shared" si="0"/>
        <v>0</v>
      </c>
    </row>
    <row r="40" spans="1:6" ht="29.25" x14ac:dyDescent="0.25">
      <c r="A40" s="5">
        <v>36</v>
      </c>
      <c r="B40" s="11" t="s">
        <v>43</v>
      </c>
      <c r="C40" s="4">
        <v>1</v>
      </c>
      <c r="D40" s="4" t="s">
        <v>15</v>
      </c>
      <c r="E40" s="6"/>
      <c r="F40" s="34">
        <f t="shared" si="0"/>
        <v>0</v>
      </c>
    </row>
    <row r="41" spans="1:6" x14ac:dyDescent="0.25">
      <c r="A41" s="5">
        <v>37</v>
      </c>
      <c r="B41" s="11" t="s">
        <v>70</v>
      </c>
      <c r="C41" s="4">
        <v>1</v>
      </c>
      <c r="D41" s="4" t="s">
        <v>15</v>
      </c>
      <c r="E41" s="6"/>
      <c r="F41" s="34">
        <f t="shared" si="0"/>
        <v>0</v>
      </c>
    </row>
    <row r="42" spans="1:6" x14ac:dyDescent="0.25">
      <c r="A42" s="5">
        <v>38</v>
      </c>
      <c r="B42" s="10" t="s">
        <v>31</v>
      </c>
      <c r="C42" s="37">
        <v>1</v>
      </c>
      <c r="D42" s="4" t="s">
        <v>16</v>
      </c>
      <c r="E42" s="6"/>
      <c r="F42" s="34">
        <f t="shared" si="0"/>
        <v>0</v>
      </c>
    </row>
    <row r="43" spans="1:6" x14ac:dyDescent="0.25">
      <c r="A43" s="5">
        <v>39</v>
      </c>
      <c r="B43" s="28" t="s">
        <v>9</v>
      </c>
      <c r="C43" s="4">
        <v>160</v>
      </c>
      <c r="D43" s="4" t="s">
        <v>17</v>
      </c>
      <c r="E43" s="6"/>
      <c r="F43" s="34">
        <f t="shared" si="0"/>
        <v>0</v>
      </c>
    </row>
    <row r="44" spans="1:6" x14ac:dyDescent="0.25">
      <c r="A44" s="3"/>
      <c r="B44" s="28" t="s">
        <v>22</v>
      </c>
      <c r="C44" s="4"/>
      <c r="D44" s="4"/>
      <c r="E44" s="7"/>
      <c r="F44" s="34">
        <f>SUM(F5:F43)</f>
        <v>0</v>
      </c>
    </row>
    <row r="45" spans="1:6" x14ac:dyDescent="0.25">
      <c r="A45" s="1"/>
      <c r="B45" s="38"/>
      <c r="C45" s="2"/>
      <c r="D45" s="2"/>
      <c r="E45" s="8"/>
      <c r="F45" s="42"/>
    </row>
    <row r="46" spans="1:6" ht="18" x14ac:dyDescent="0.25">
      <c r="A46" s="1"/>
      <c r="B46" s="29" t="s">
        <v>86</v>
      </c>
      <c r="C46" s="2"/>
      <c r="D46" s="2"/>
      <c r="E46" s="8"/>
      <c r="F46" s="42"/>
    </row>
    <row r="47" spans="1:6" x14ac:dyDescent="0.25">
      <c r="A47" s="3" t="s">
        <v>0</v>
      </c>
      <c r="B47" s="3" t="s">
        <v>1</v>
      </c>
      <c r="C47" s="4" t="s">
        <v>2</v>
      </c>
      <c r="D47" s="4" t="s">
        <v>12</v>
      </c>
      <c r="E47" s="7" t="s">
        <v>14</v>
      </c>
      <c r="F47" s="34" t="s">
        <v>83</v>
      </c>
    </row>
    <row r="48" spans="1:6" x14ac:dyDescent="0.25">
      <c r="A48" s="3">
        <v>1</v>
      </c>
      <c r="B48" s="32" t="s">
        <v>45</v>
      </c>
      <c r="C48" s="4">
        <v>1</v>
      </c>
      <c r="D48" s="4" t="s">
        <v>52</v>
      </c>
      <c r="E48" s="6"/>
      <c r="F48" s="34">
        <f>SUM(E48*C48)</f>
        <v>0</v>
      </c>
    </row>
    <row r="49" spans="1:6" x14ac:dyDescent="0.25">
      <c r="A49" s="3">
        <v>2</v>
      </c>
      <c r="B49" s="32" t="s">
        <v>53</v>
      </c>
      <c r="C49" s="4">
        <v>1</v>
      </c>
      <c r="D49" s="4" t="s">
        <v>52</v>
      </c>
      <c r="E49" s="6"/>
      <c r="F49" s="34">
        <f t="shared" ref="F49:F62" si="1">SUM(E49*C49)</f>
        <v>0</v>
      </c>
    </row>
    <row r="50" spans="1:6" x14ac:dyDescent="0.25">
      <c r="A50" s="3">
        <v>3</v>
      </c>
      <c r="B50" s="32" t="s">
        <v>54</v>
      </c>
      <c r="C50" s="4">
        <v>5</v>
      </c>
      <c r="D50" s="4" t="s">
        <v>15</v>
      </c>
      <c r="E50" s="6"/>
      <c r="F50" s="34">
        <f t="shared" si="1"/>
        <v>0</v>
      </c>
    </row>
    <row r="51" spans="1:6" ht="30" x14ac:dyDescent="0.25">
      <c r="A51" s="3">
        <v>5</v>
      </c>
      <c r="B51" s="33" t="s">
        <v>71</v>
      </c>
      <c r="C51" s="4">
        <v>740</v>
      </c>
      <c r="D51" s="4" t="s">
        <v>13</v>
      </c>
      <c r="E51" s="6"/>
      <c r="F51" s="34">
        <f t="shared" si="1"/>
        <v>0</v>
      </c>
    </row>
    <row r="52" spans="1:6" ht="30" x14ac:dyDescent="0.25">
      <c r="A52" s="3">
        <v>7</v>
      </c>
      <c r="B52" s="33" t="s">
        <v>72</v>
      </c>
      <c r="C52" s="4">
        <v>50</v>
      </c>
      <c r="D52" s="4" t="s">
        <v>13</v>
      </c>
      <c r="E52" s="6"/>
      <c r="F52" s="34">
        <f t="shared" si="1"/>
        <v>0</v>
      </c>
    </row>
    <row r="53" spans="1:6" ht="60" x14ac:dyDescent="0.25">
      <c r="A53" s="3">
        <v>9</v>
      </c>
      <c r="B53" s="33" t="s">
        <v>73</v>
      </c>
      <c r="C53" s="4">
        <v>1</v>
      </c>
      <c r="D53" s="4" t="s">
        <v>52</v>
      </c>
      <c r="E53" s="6"/>
      <c r="F53" s="34">
        <f t="shared" si="1"/>
        <v>0</v>
      </c>
    </row>
    <row r="54" spans="1:6" ht="30.75" x14ac:dyDescent="0.25">
      <c r="A54" s="3">
        <v>10</v>
      </c>
      <c r="B54" s="39" t="s">
        <v>74</v>
      </c>
      <c r="C54" s="4">
        <v>50</v>
      </c>
      <c r="D54" s="4" t="s">
        <v>75</v>
      </c>
      <c r="E54" s="6"/>
      <c r="F54" s="34">
        <f t="shared" si="1"/>
        <v>0</v>
      </c>
    </row>
    <row r="55" spans="1:6" ht="30" x14ac:dyDescent="0.25">
      <c r="A55" s="3">
        <v>11</v>
      </c>
      <c r="B55" s="33" t="s">
        <v>55</v>
      </c>
      <c r="C55" s="4">
        <v>4</v>
      </c>
      <c r="D55" s="4" t="s">
        <v>15</v>
      </c>
      <c r="E55" s="6"/>
      <c r="F55" s="34">
        <f t="shared" si="1"/>
        <v>0</v>
      </c>
    </row>
    <row r="56" spans="1:6" ht="60" x14ac:dyDescent="0.25">
      <c r="A56" s="3">
        <v>12</v>
      </c>
      <c r="B56" s="33" t="s">
        <v>76</v>
      </c>
      <c r="C56" s="4">
        <v>1</v>
      </c>
      <c r="D56" s="3" t="s">
        <v>52</v>
      </c>
      <c r="E56" s="6"/>
      <c r="F56" s="34">
        <f t="shared" si="1"/>
        <v>0</v>
      </c>
    </row>
    <row r="57" spans="1:6" ht="30" x14ac:dyDescent="0.25">
      <c r="A57" s="3">
        <v>13</v>
      </c>
      <c r="B57" s="33" t="s">
        <v>77</v>
      </c>
      <c r="C57" s="4">
        <v>1</v>
      </c>
      <c r="D57" s="3" t="s">
        <v>52</v>
      </c>
      <c r="E57" s="6"/>
      <c r="F57" s="34">
        <f t="shared" si="1"/>
        <v>0</v>
      </c>
    </row>
    <row r="58" spans="1:6" ht="105" x14ac:dyDescent="0.25">
      <c r="A58" s="3">
        <v>14</v>
      </c>
      <c r="B58" s="33" t="s">
        <v>78</v>
      </c>
      <c r="C58" s="4">
        <v>1</v>
      </c>
      <c r="D58" s="3" t="s">
        <v>52</v>
      </c>
      <c r="E58" s="6"/>
      <c r="F58" s="34">
        <f t="shared" si="1"/>
        <v>0</v>
      </c>
    </row>
    <row r="59" spans="1:6" ht="30" x14ac:dyDescent="0.25">
      <c r="A59" s="3">
        <v>15</v>
      </c>
      <c r="B59" s="33" t="s">
        <v>79</v>
      </c>
      <c r="C59" s="4">
        <v>1</v>
      </c>
      <c r="D59" s="3" t="s">
        <v>52</v>
      </c>
      <c r="E59" s="6"/>
      <c r="F59" s="34">
        <f t="shared" si="1"/>
        <v>0</v>
      </c>
    </row>
    <row r="60" spans="1:6" x14ac:dyDescent="0.25">
      <c r="A60" s="3">
        <v>16</v>
      </c>
      <c r="B60" s="33" t="s">
        <v>80</v>
      </c>
      <c r="C60" s="4">
        <v>1</v>
      </c>
      <c r="D60" s="3" t="s">
        <v>52</v>
      </c>
      <c r="E60" s="6"/>
      <c r="F60" s="34">
        <f t="shared" si="1"/>
        <v>0</v>
      </c>
    </row>
    <row r="61" spans="1:6" x14ac:dyDescent="0.25">
      <c r="A61" s="3">
        <v>19</v>
      </c>
      <c r="B61" s="32" t="s">
        <v>81</v>
      </c>
      <c r="C61" s="3">
        <v>200</v>
      </c>
      <c r="D61" s="3" t="s">
        <v>13</v>
      </c>
      <c r="E61" s="6"/>
      <c r="F61" s="34">
        <f t="shared" si="1"/>
        <v>0</v>
      </c>
    </row>
    <row r="62" spans="1:6" x14ac:dyDescent="0.25">
      <c r="A62" s="3">
        <v>20</v>
      </c>
      <c r="B62" s="32" t="s">
        <v>56</v>
      </c>
      <c r="C62" s="3">
        <v>1</v>
      </c>
      <c r="D62" s="3" t="s">
        <v>52</v>
      </c>
      <c r="E62" s="6"/>
      <c r="F62" s="34">
        <f t="shared" si="1"/>
        <v>0</v>
      </c>
    </row>
    <row r="63" spans="1:6" x14ac:dyDescent="0.25">
      <c r="A63" s="3"/>
      <c r="B63" s="3" t="s">
        <v>57</v>
      </c>
      <c r="C63" s="3"/>
      <c r="D63" s="3"/>
      <c r="E63" s="7"/>
      <c r="F63" s="34">
        <f>SUM(F48:F62)</f>
        <v>0</v>
      </c>
    </row>
    <row r="64" spans="1:6" x14ac:dyDescent="0.25">
      <c r="A64" s="1"/>
      <c r="B64" s="1"/>
      <c r="C64" s="1"/>
      <c r="D64" s="1"/>
      <c r="E64" s="8"/>
      <c r="F64" s="42"/>
    </row>
    <row r="65" spans="1:6" x14ac:dyDescent="0.25">
      <c r="A65" s="1"/>
      <c r="B65" s="1"/>
      <c r="C65" s="1"/>
      <c r="D65" s="1"/>
      <c r="E65" s="8"/>
      <c r="F65" s="42"/>
    </row>
    <row r="66" spans="1:6" x14ac:dyDescent="0.25">
      <c r="A66" s="1"/>
      <c r="B66" s="1"/>
      <c r="C66" s="1"/>
      <c r="D66" s="1"/>
      <c r="E66" s="8"/>
      <c r="F66" s="42"/>
    </row>
    <row r="67" spans="1:6" x14ac:dyDescent="0.25">
      <c r="A67" s="1"/>
      <c r="B67" s="1"/>
      <c r="C67" s="1"/>
      <c r="D67" s="1"/>
      <c r="E67" s="8"/>
      <c r="F67" s="42"/>
    </row>
    <row r="68" spans="1:6" x14ac:dyDescent="0.25">
      <c r="A68" s="1"/>
      <c r="B68" s="1"/>
      <c r="C68" s="1"/>
      <c r="D68" s="1"/>
      <c r="E68" s="8"/>
      <c r="F68" s="42"/>
    </row>
    <row r="69" spans="1:6" x14ac:dyDescent="0.25">
      <c r="A69" s="1"/>
      <c r="B69" s="1"/>
      <c r="C69" s="2"/>
      <c r="D69" s="2"/>
      <c r="E69" s="8"/>
      <c r="F69" s="42"/>
    </row>
    <row r="70" spans="1:6" ht="18" x14ac:dyDescent="0.25">
      <c r="A70" s="1"/>
      <c r="B70" s="29" t="s">
        <v>87</v>
      </c>
      <c r="C70" s="2"/>
      <c r="D70" s="2"/>
      <c r="E70" s="8"/>
      <c r="F70" s="42"/>
    </row>
    <row r="71" spans="1:6" x14ac:dyDescent="0.25">
      <c r="A71" s="1"/>
      <c r="B71" s="1"/>
      <c r="C71" s="2"/>
      <c r="D71" s="2"/>
      <c r="E71" s="8"/>
      <c r="F71" s="42"/>
    </row>
    <row r="72" spans="1:6" ht="43.5" x14ac:dyDescent="0.25">
      <c r="A72" s="5">
        <v>1</v>
      </c>
      <c r="B72" s="28" t="s">
        <v>10</v>
      </c>
      <c r="C72" s="4">
        <v>1</v>
      </c>
      <c r="D72" s="4" t="s">
        <v>15</v>
      </c>
      <c r="E72" s="6"/>
      <c r="F72" s="34">
        <f>SUM(E72*C72)</f>
        <v>0</v>
      </c>
    </row>
    <row r="73" spans="1:6" x14ac:dyDescent="0.25">
      <c r="A73" s="5">
        <v>2</v>
      </c>
      <c r="B73" s="28" t="s">
        <v>44</v>
      </c>
      <c r="C73" s="4">
        <v>1</v>
      </c>
      <c r="D73" s="4" t="s">
        <v>15</v>
      </c>
      <c r="E73" s="6"/>
      <c r="F73" s="34">
        <f t="shared" ref="F73:F75" si="2">SUM(E73*C73)</f>
        <v>0</v>
      </c>
    </row>
    <row r="74" spans="1:6" x14ac:dyDescent="0.25">
      <c r="A74" s="5">
        <v>3</v>
      </c>
      <c r="B74" s="28" t="s">
        <v>11</v>
      </c>
      <c r="C74" s="4">
        <v>1</v>
      </c>
      <c r="D74" s="4" t="s">
        <v>15</v>
      </c>
      <c r="E74" s="6"/>
      <c r="F74" s="34">
        <f t="shared" si="2"/>
        <v>0</v>
      </c>
    </row>
    <row r="75" spans="1:6" x14ac:dyDescent="0.25">
      <c r="A75" s="5">
        <v>4</v>
      </c>
      <c r="B75" s="28" t="s">
        <v>82</v>
      </c>
      <c r="C75" s="4">
        <v>1</v>
      </c>
      <c r="D75" s="4" t="s">
        <v>15</v>
      </c>
      <c r="E75" s="6"/>
      <c r="F75" s="34">
        <f t="shared" si="2"/>
        <v>0</v>
      </c>
    </row>
    <row r="76" spans="1:6" x14ac:dyDescent="0.25">
      <c r="A76" s="3"/>
      <c r="B76" s="28" t="s">
        <v>21</v>
      </c>
      <c r="C76" s="4"/>
      <c r="D76" s="4"/>
      <c r="E76" s="7"/>
      <c r="F76" s="34">
        <f>SUM(F72:F75)</f>
        <v>0</v>
      </c>
    </row>
    <row r="77" spans="1:6" x14ac:dyDescent="0.25">
      <c r="A77" s="1"/>
      <c r="B77" s="38"/>
      <c r="C77" s="2"/>
      <c r="D77" s="2"/>
      <c r="E77" s="8"/>
      <c r="F77" s="42"/>
    </row>
    <row r="78" spans="1:6" x14ac:dyDescent="0.25">
      <c r="A78" s="1"/>
      <c r="B78" s="28" t="s">
        <v>23</v>
      </c>
      <c r="C78" s="2"/>
      <c r="D78" s="2"/>
      <c r="E78" s="8"/>
      <c r="F78" s="42"/>
    </row>
    <row r="79" spans="1:6" x14ac:dyDescent="0.25">
      <c r="A79" s="1"/>
      <c r="B79" s="1"/>
      <c r="C79" s="1"/>
      <c r="D79" s="1"/>
      <c r="E79" s="8"/>
      <c r="F79" s="42"/>
    </row>
    <row r="80" spans="1:6" x14ac:dyDescent="0.25">
      <c r="A80" s="1"/>
      <c r="B80" s="1"/>
      <c r="C80" s="1"/>
      <c r="D80" s="1"/>
      <c r="E80" s="8"/>
      <c r="F80" s="42"/>
    </row>
    <row r="81" spans="1:6" x14ac:dyDescent="0.25">
      <c r="A81" s="2" t="s">
        <v>24</v>
      </c>
      <c r="B81" s="13" t="s">
        <v>26</v>
      </c>
      <c r="C81" s="9"/>
      <c r="D81" s="9"/>
      <c r="E81" s="17"/>
      <c r="F81" s="17">
        <f>F44</f>
        <v>0</v>
      </c>
    </row>
    <row r="82" spans="1:6" x14ac:dyDescent="0.25">
      <c r="A82" s="2"/>
      <c r="B82" s="12"/>
      <c r="C82" s="2"/>
      <c r="D82" s="2"/>
      <c r="E82" s="8"/>
      <c r="F82" s="8"/>
    </row>
    <row r="83" spans="1:6" x14ac:dyDescent="0.25">
      <c r="A83" s="2" t="s">
        <v>25</v>
      </c>
      <c r="B83" s="13" t="s">
        <v>27</v>
      </c>
      <c r="C83" s="9"/>
      <c r="D83" s="9"/>
      <c r="E83" s="17"/>
      <c r="F83" s="17">
        <f>F63</f>
        <v>0</v>
      </c>
    </row>
    <row r="84" spans="1:6" x14ac:dyDescent="0.25">
      <c r="A84" s="2"/>
      <c r="B84" s="12"/>
      <c r="C84" s="2"/>
      <c r="D84" s="2"/>
      <c r="E84" s="8"/>
      <c r="F84" s="8"/>
    </row>
    <row r="85" spans="1:6" x14ac:dyDescent="0.25">
      <c r="A85" s="2" t="s">
        <v>59</v>
      </c>
      <c r="B85" s="13" t="s">
        <v>28</v>
      </c>
      <c r="C85" s="9"/>
      <c r="D85" s="9"/>
      <c r="E85" s="17"/>
      <c r="F85" s="17">
        <f>F76</f>
        <v>0</v>
      </c>
    </row>
    <row r="86" spans="1:6" x14ac:dyDescent="0.25">
      <c r="A86" s="1"/>
      <c r="B86" s="12"/>
      <c r="C86" s="2"/>
      <c r="D86" s="2"/>
      <c r="E86" s="8"/>
      <c r="F86" s="8"/>
    </row>
    <row r="87" spans="1:6" x14ac:dyDescent="0.25">
      <c r="A87" s="1"/>
      <c r="B87" s="12"/>
      <c r="C87" s="2"/>
      <c r="D87" s="2"/>
      <c r="E87" s="8"/>
      <c r="F87" s="8"/>
    </row>
    <row r="88" spans="1:6" ht="15.75" thickBot="1" x14ac:dyDescent="0.3">
      <c r="A88" s="1"/>
      <c r="B88" s="1"/>
      <c r="C88" s="2"/>
      <c r="D88" s="2"/>
      <c r="E88" s="8"/>
      <c r="F88" s="8"/>
    </row>
    <row r="89" spans="1:6" ht="15.75" thickBot="1" x14ac:dyDescent="0.3">
      <c r="A89" s="18"/>
      <c r="B89" s="19" t="s">
        <v>84</v>
      </c>
      <c r="C89" s="16"/>
      <c r="D89" s="16"/>
      <c r="E89" s="43">
        <f>SUM(F81:F85)</f>
        <v>0</v>
      </c>
      <c r="F89" s="44"/>
    </row>
    <row r="90" spans="1:6" ht="15.75" thickBot="1" x14ac:dyDescent="0.3">
      <c r="A90" s="18"/>
      <c r="B90" s="20"/>
      <c r="C90" s="21"/>
      <c r="D90" s="22"/>
      <c r="E90" s="40"/>
      <c r="F90" s="41"/>
    </row>
    <row r="91" spans="1:6" ht="15.75" thickBot="1" x14ac:dyDescent="0.3">
      <c r="A91" s="18"/>
      <c r="B91" s="23" t="s">
        <v>85</v>
      </c>
      <c r="C91" s="36"/>
      <c r="D91" s="24"/>
      <c r="E91" s="43">
        <f>SUM(E89*C91)</f>
        <v>0</v>
      </c>
      <c r="F91" s="44"/>
    </row>
    <row r="92" spans="1:6" ht="15.75" thickBot="1" x14ac:dyDescent="0.3">
      <c r="A92" s="14"/>
      <c r="B92" s="14"/>
      <c r="C92" s="14"/>
      <c r="D92" s="15"/>
      <c r="E92" s="31"/>
      <c r="F92" s="42"/>
    </row>
    <row r="93" spans="1:6" ht="15.75" thickBot="1" x14ac:dyDescent="0.3">
      <c r="A93" s="14"/>
      <c r="B93" s="25" t="s">
        <v>18</v>
      </c>
      <c r="C93" s="16"/>
      <c r="D93" s="15"/>
      <c r="E93" s="45">
        <f>E89-E91</f>
        <v>0</v>
      </c>
      <c r="F93" s="46"/>
    </row>
    <row r="94" spans="1:6" ht="15.75" thickBot="1" x14ac:dyDescent="0.3">
      <c r="A94" s="14"/>
      <c r="B94" s="14"/>
      <c r="C94" s="14"/>
      <c r="D94" s="15"/>
      <c r="E94" s="31"/>
      <c r="F94" s="42"/>
    </row>
    <row r="95" spans="1:6" ht="15.75" thickBot="1" x14ac:dyDescent="0.3">
      <c r="A95" s="14"/>
      <c r="B95" s="25" t="s">
        <v>20</v>
      </c>
      <c r="C95" s="26">
        <v>0.22</v>
      </c>
      <c r="D95" s="27"/>
      <c r="E95" s="43">
        <f>C95*E93</f>
        <v>0</v>
      </c>
      <c r="F95" s="44"/>
    </row>
    <row r="96" spans="1:6" ht="15.75" thickBot="1" x14ac:dyDescent="0.3">
      <c r="A96" s="14"/>
      <c r="B96" s="14"/>
      <c r="C96" s="14"/>
      <c r="D96" s="15"/>
      <c r="E96" s="31"/>
      <c r="F96" s="42"/>
    </row>
    <row r="97" spans="1:6" ht="15.75" thickBot="1" x14ac:dyDescent="0.3">
      <c r="A97" s="14"/>
      <c r="B97" s="25" t="s">
        <v>19</v>
      </c>
      <c r="C97" s="16"/>
      <c r="D97" s="15"/>
      <c r="E97" s="43">
        <f>E93+E95</f>
        <v>0</v>
      </c>
      <c r="F97" s="44"/>
    </row>
  </sheetData>
  <mergeCells count="5">
    <mergeCell ref="E89:F89"/>
    <mergeCell ref="E91:F91"/>
    <mergeCell ref="E93:F93"/>
    <mergeCell ref="E95:F95"/>
    <mergeCell ref="E97:F97"/>
  </mergeCells>
  <pageMargins left="0.7" right="0.7" top="0.75" bottom="0.75" header="0.3" footer="0.3"/>
  <pageSetup paperSize="9" scale="90"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Predračun Občina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Picej Luka</dc:creator>
  <cp:lastModifiedBy>Picej Luka</cp:lastModifiedBy>
  <cp:lastPrinted>2019-11-26T08:25:55Z</cp:lastPrinted>
  <dcterms:created xsi:type="dcterms:W3CDTF">2016-03-04T09:46:09Z</dcterms:created>
  <dcterms:modified xsi:type="dcterms:W3CDTF">2020-05-10T13:39:29Z</dcterms:modified>
</cp:coreProperties>
</file>