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arachini\Documents\PROJEKTI\LAS Pump track\Javno naročilo\"/>
    </mc:Choice>
  </mc:AlternateContent>
  <bookViews>
    <workbookView xWindow="0" yWindow="0" windowWidth="28800" windowHeight="11700" tabRatio="211"/>
  </bookViews>
  <sheets>
    <sheet name="predračun " sheetId="1" r:id="rId1"/>
    <sheet name="Sheet3" sheetId="3" r:id="rId2"/>
  </sheets>
  <definedNames>
    <definedName name="_xlnm.Print_Area" localSheetId="0">'predračun '!$A$15:$E$76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1" i="1"/>
  <c r="E5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1" i="1"/>
  <c r="E69" i="1"/>
  <c r="E71" i="1"/>
  <c r="E72" i="1"/>
  <c r="E73" i="1"/>
  <c r="E63" i="1"/>
  <c r="E64" i="1"/>
  <c r="E65" i="1"/>
  <c r="E56" i="1"/>
  <c r="E57" i="1"/>
  <c r="E58" i="1"/>
</calcChain>
</file>

<file path=xl/sharedStrings.xml><?xml version="1.0" encoding="utf-8"?>
<sst xmlns="http://schemas.openxmlformats.org/spreadsheetml/2006/main" count="106" uniqueCount="58">
  <si>
    <t>Opis postavke</t>
  </si>
  <si>
    <t>ME</t>
  </si>
  <si>
    <t>Količina</t>
  </si>
  <si>
    <t>Cena</t>
  </si>
  <si>
    <t>Vrednost</t>
  </si>
  <si>
    <t>kom</t>
  </si>
  <si>
    <t>m1</t>
  </si>
  <si>
    <t>m3</t>
  </si>
  <si>
    <t>Ureditev planuma temeljnih tal vezljive zemljine/zrnate kamnine– 3. kategorije na mestu poligona</t>
  </si>
  <si>
    <t>m2</t>
  </si>
  <si>
    <t>SKUPAJ BREZ DDV</t>
  </si>
  <si>
    <t>Odvoz viška materiala na stalno deponjo- ocena 50% izkopa ki ni primeren za humuziranje</t>
  </si>
  <si>
    <t>Dobava in vgradnja betonskih jaškov premera 50cm, globine 100cm, vključno z betonskimi naluknjanimi pokrovi, zemeljiskimi deli, obsutjem z drenažnim peskom 16-32mm</t>
  </si>
  <si>
    <t>Komplet izdelava kanalizacije za odvod padavinske vode iz PVC cevi premera 160mm vključno z izkopom, peščeno posteljico in obsutjem, , zasutjem</t>
  </si>
  <si>
    <t>Dobava in vgrajevanje tamponskega drobljenca  v plato v debelini do 20cm s prenosom po gradbišču- frakcija 0-64</t>
  </si>
  <si>
    <t>SKUPAJ : SPLOŠNA DELA</t>
  </si>
  <si>
    <t>Dobava tamponskega drobljenca 0-32mm za izdelavo poligona</t>
  </si>
  <si>
    <t>t</t>
  </si>
  <si>
    <t xml:space="preserve">Strojni izkop plodne zemljine z deponiranjem na robu gradbišča za kasnejše humuziranje </t>
  </si>
  <si>
    <t>DDV 22%</t>
  </si>
  <si>
    <t>Dobava asfaltne zmesi AC 8 surf B70/100 A5</t>
  </si>
  <si>
    <t>Notranji transport drobljenca iz gradbiščne deponije na lokacijo band in valov z mini demperjem ali nakladačem</t>
  </si>
  <si>
    <t>Groba strojna izvedba nasipov iz tamponskega drobljenca 0-32 mm</t>
  </si>
  <si>
    <t>Utrjevanje strojno izvedenih nasipov po plasteh</t>
  </si>
  <si>
    <t>Grobo strojno oblikovanje nasipov v bande in valove</t>
  </si>
  <si>
    <t>Ročno oblikovanje poligona, finalna izvedba band in valov, vključno z zahtevno izvedbo prehodov med bandami in valovi</t>
  </si>
  <si>
    <t xml:space="preserve">m2 </t>
  </si>
  <si>
    <t>Finalno utrjevanje poligona v zelo zahtevnih pogojih - nakloni do 60 stopinj, vključno s hrbtnimi stranmi band in valov, ki niso asfaltirane</t>
  </si>
  <si>
    <t>Ročni transport asfaltne zmesi s samokolnico do mesta vgradnje na poligonu - do 50 m</t>
  </si>
  <si>
    <t>Ročno razgrinjanje asfaltne zmesi na poligonu</t>
  </si>
  <si>
    <t>Ročna izdelava robu poligona pod kotom 60 stopinj</t>
  </si>
  <si>
    <t>Utrjevanje robu z ročnimi nabijači pod kotom 60 stopinj</t>
  </si>
  <si>
    <t>Predhodno valjanje asfaltne zmesi z ročnim valarjem za lažje kasnejše utrjevanje v strminah</t>
  </si>
  <si>
    <t>klp</t>
  </si>
  <si>
    <t>Utrjevanje asfaltne zmesi z vibro ploščami z upoštevanjem dela v zelo zahtevnih pogojih, naklona do 70 stopinj in višine 150 cm</t>
  </si>
  <si>
    <t>Zakoličba objekta- zakoličba platoja, zakoličba glavnih točk (središčne točke krožnih lokov),  zakoličba valov in vozne površine</t>
  </si>
  <si>
    <t>kpl</t>
  </si>
  <si>
    <t>Označitev in zaščita obstoječih komunalnih vodov na mestu izvedbe</t>
  </si>
  <si>
    <t>SKUPAJ : SPECIALNA DELA</t>
  </si>
  <si>
    <t>SKUPAJ Z DDV</t>
  </si>
  <si>
    <t>SKLOP 1 - SPLOŠNA DELA</t>
  </si>
  <si>
    <t xml:space="preserve">Dobava travne ruše </t>
  </si>
  <si>
    <t>SKLOP 2: SPECIALNA DELA</t>
  </si>
  <si>
    <t>PONUDBA ŠT.: ____________________</t>
  </si>
  <si>
    <t>PONUDNIK: _____________________________</t>
  </si>
  <si>
    <t>DATUM: _________________________</t>
  </si>
  <si>
    <t>REKAPITULACIJA:</t>
  </si>
  <si>
    <t>POPUST</t>
  </si>
  <si>
    <t>SKUPAJ S POPUSTOM BREZ DDV</t>
  </si>
  <si>
    <t>SKLOP 2 - SPECIALNA DELA</t>
  </si>
  <si>
    <t>SKUPAJ SKLOP 1 + SKLOP 2</t>
  </si>
  <si>
    <t>Info tabla velikosti 90 x 150</t>
  </si>
  <si>
    <t>Naročnik in nosilec</t>
  </si>
  <si>
    <t>Občina Laško</t>
  </si>
  <si>
    <t>ŠD Rečica</t>
  </si>
  <si>
    <t>Thermana</t>
  </si>
  <si>
    <t xml:space="preserve"> stroška</t>
  </si>
  <si>
    <t>VRSTA DEL OZ. AKTIVNOSTI: PUMP TRACK LAŠKO V DEBRU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</si>
</sst>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0" x14ac:knownFonts="1">
    <font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0" fontId="2" fillId="0" borderId="2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top"/>
    </xf>
    <xf numFmtId="4" fontId="2" fillId="0" borderId="2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0" fillId="0" borderId="2" xfId="0" applyBorder="1"/>
    <xf numFmtId="0" fontId="2" fillId="0" borderId="0" xfId="0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/>
    <xf numFmtId="4" fontId="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vertical="top" wrapText="1"/>
    </xf>
    <xf numFmtId="4" fontId="5" fillId="0" borderId="0" xfId="0" applyNumberFormat="1" applyFont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0" fillId="0" borderId="1" xfId="0" applyBorder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abSelected="1" workbookViewId="0">
      <selection activeCell="A6" sqref="A6"/>
    </sheetView>
  </sheetViews>
  <sheetFormatPr defaultColWidth="11.5703125" defaultRowHeight="12.75" x14ac:dyDescent="0.2"/>
  <cols>
    <col min="1" max="1" width="31.85546875" customWidth="1"/>
    <col min="2" max="2" width="7.140625" customWidth="1"/>
    <col min="3" max="3" width="9.140625" customWidth="1"/>
    <col min="4" max="4" width="13.7109375" customWidth="1"/>
    <col min="5" max="5" width="24.7109375" customWidth="1"/>
    <col min="6" max="6" width="20.42578125" customWidth="1"/>
  </cols>
  <sheetData>
    <row r="2" spans="1:6" x14ac:dyDescent="0.2">
      <c r="A2" t="s">
        <v>43</v>
      </c>
    </row>
    <row r="5" spans="1:6" ht="18" x14ac:dyDescent="0.25">
      <c r="A5" s="16" t="s">
        <v>57</v>
      </c>
    </row>
    <row r="9" spans="1:6" x14ac:dyDescent="0.2">
      <c r="A9" t="s">
        <v>44</v>
      </c>
    </row>
    <row r="11" spans="1:6" x14ac:dyDescent="0.2">
      <c r="A11" t="s">
        <v>45</v>
      </c>
    </row>
    <row r="15" spans="1:6" ht="15.75" x14ac:dyDescent="0.25">
      <c r="A15" s="27" t="s">
        <v>0</v>
      </c>
      <c r="B15" s="27" t="s">
        <v>1</v>
      </c>
      <c r="C15" s="28" t="s">
        <v>2</v>
      </c>
      <c r="D15" s="28" t="s">
        <v>3</v>
      </c>
      <c r="E15" s="28" t="s">
        <v>4</v>
      </c>
      <c r="F15" s="28" t="s">
        <v>52</v>
      </c>
    </row>
    <row r="16" spans="1:6" x14ac:dyDescent="0.2">
      <c r="A16" s="24"/>
      <c r="B16" s="24"/>
      <c r="C16" s="25"/>
      <c r="D16" s="26"/>
      <c r="E16" s="26"/>
      <c r="F16" s="29" t="s">
        <v>56</v>
      </c>
    </row>
    <row r="17" spans="1:6" ht="15" x14ac:dyDescent="0.2">
      <c r="A17" s="8"/>
      <c r="B17" s="9"/>
      <c r="C17" s="4"/>
      <c r="D17" s="9"/>
      <c r="E17" s="4"/>
    </row>
    <row r="18" spans="1:6" ht="15" x14ac:dyDescent="0.25">
      <c r="A18" s="1" t="s">
        <v>40</v>
      </c>
      <c r="B18" s="10"/>
      <c r="C18" s="11"/>
      <c r="D18" s="10"/>
      <c r="E18" s="11"/>
      <c r="F18" s="30"/>
    </row>
    <row r="19" spans="1:6" ht="60" x14ac:dyDescent="0.2">
      <c r="A19" s="8" t="s">
        <v>35</v>
      </c>
      <c r="B19" s="9" t="s">
        <v>36</v>
      </c>
      <c r="C19" s="4">
        <v>1</v>
      </c>
      <c r="D19" s="9"/>
      <c r="E19" s="4">
        <f>C19*D19</f>
        <v>0</v>
      </c>
      <c r="F19" t="s">
        <v>53</v>
      </c>
    </row>
    <row r="20" spans="1:6" ht="45" x14ac:dyDescent="0.2">
      <c r="A20" s="8" t="s">
        <v>37</v>
      </c>
      <c r="B20" s="9" t="s">
        <v>36</v>
      </c>
      <c r="C20" s="4">
        <v>1</v>
      </c>
      <c r="D20" s="9"/>
      <c r="E20" s="4">
        <f>C20*D20</f>
        <v>0</v>
      </c>
      <c r="F20" t="s">
        <v>53</v>
      </c>
    </row>
    <row r="21" spans="1:6" ht="59.25" customHeight="1" x14ac:dyDescent="0.2">
      <c r="A21" s="8" t="s">
        <v>18</v>
      </c>
      <c r="B21" s="9" t="s">
        <v>7</v>
      </c>
      <c r="C21" s="4">
        <v>113.60000000000001</v>
      </c>
      <c r="D21" s="9"/>
      <c r="E21" s="4">
        <f>C21*D21</f>
        <v>0</v>
      </c>
      <c r="F21" t="s">
        <v>53</v>
      </c>
    </row>
    <row r="22" spans="1:6" ht="56.25" customHeight="1" x14ac:dyDescent="0.2">
      <c r="A22" s="2" t="s">
        <v>8</v>
      </c>
      <c r="B22" s="3" t="s">
        <v>9</v>
      </c>
      <c r="C22" s="4">
        <v>568</v>
      </c>
      <c r="D22" s="4"/>
      <c r="E22" s="4">
        <f t="shared" ref="E22:E25" si="0">+C22*D22</f>
        <v>0</v>
      </c>
      <c r="F22" t="s">
        <v>53</v>
      </c>
    </row>
    <row r="23" spans="1:6" ht="71.25" customHeight="1" x14ac:dyDescent="0.2">
      <c r="A23" s="2" t="s">
        <v>14</v>
      </c>
      <c r="B23" s="3" t="s">
        <v>7</v>
      </c>
      <c r="C23" s="4">
        <v>143</v>
      </c>
      <c r="D23" s="4"/>
      <c r="E23" s="4">
        <f t="shared" si="0"/>
        <v>0</v>
      </c>
      <c r="F23" t="s">
        <v>53</v>
      </c>
    </row>
    <row r="24" spans="1:6" ht="46.5" customHeight="1" x14ac:dyDescent="0.2">
      <c r="A24" s="2" t="s">
        <v>16</v>
      </c>
      <c r="B24" s="3" t="s">
        <v>7</v>
      </c>
      <c r="C24" s="4">
        <v>470</v>
      </c>
      <c r="D24" s="4"/>
      <c r="E24" s="4">
        <f t="shared" si="0"/>
        <v>0</v>
      </c>
      <c r="F24" t="s">
        <v>53</v>
      </c>
    </row>
    <row r="25" spans="1:6" ht="42.75" customHeight="1" x14ac:dyDescent="0.2">
      <c r="A25" s="2" t="s">
        <v>20</v>
      </c>
      <c r="B25" s="3" t="s">
        <v>17</v>
      </c>
      <c r="C25" s="4">
        <v>64.400000000000006</v>
      </c>
      <c r="D25" s="4"/>
      <c r="E25" s="4">
        <f t="shared" si="0"/>
        <v>0</v>
      </c>
      <c r="F25" t="s">
        <v>53</v>
      </c>
    </row>
    <row r="26" spans="1:6" ht="98.25" customHeight="1" x14ac:dyDescent="0.2">
      <c r="A26" s="8" t="s">
        <v>13</v>
      </c>
      <c r="B26" s="9" t="s">
        <v>6</v>
      </c>
      <c r="C26" s="4">
        <v>42</v>
      </c>
      <c r="D26" s="9"/>
      <c r="E26" s="4">
        <f t="shared" ref="E26:E27" si="1">+C26*D26</f>
        <v>0</v>
      </c>
      <c r="F26" t="s">
        <v>54</v>
      </c>
    </row>
    <row r="27" spans="1:6" ht="103.5" customHeight="1" x14ac:dyDescent="0.2">
      <c r="A27" s="8" t="s">
        <v>12</v>
      </c>
      <c r="B27" s="3" t="s">
        <v>5</v>
      </c>
      <c r="C27" s="4">
        <v>4</v>
      </c>
      <c r="D27" s="9"/>
      <c r="E27" s="4">
        <f t="shared" si="1"/>
        <v>0</v>
      </c>
      <c r="F27" t="s">
        <v>53</v>
      </c>
    </row>
    <row r="28" spans="1:6" ht="42.75" customHeight="1" x14ac:dyDescent="0.2">
      <c r="A28" s="8" t="s">
        <v>41</v>
      </c>
      <c r="B28" s="3" t="s">
        <v>9</v>
      </c>
      <c r="C28" s="4">
        <v>246</v>
      </c>
      <c r="D28" s="9"/>
      <c r="E28" s="4">
        <f>C28*D28</f>
        <v>0</v>
      </c>
      <c r="F28" t="s">
        <v>53</v>
      </c>
    </row>
    <row r="29" spans="1:6" ht="60.75" customHeight="1" x14ac:dyDescent="0.2">
      <c r="A29" s="2" t="s">
        <v>11</v>
      </c>
      <c r="B29" s="3" t="s">
        <v>7</v>
      </c>
      <c r="C29" s="4">
        <v>56.800000000000004</v>
      </c>
      <c r="D29" s="4"/>
      <c r="E29" s="4">
        <f>+C29*D29</f>
        <v>0</v>
      </c>
      <c r="F29" t="s">
        <v>54</v>
      </c>
    </row>
    <row r="30" spans="1:6" ht="42.75" customHeight="1" x14ac:dyDescent="0.2">
      <c r="A30" s="2"/>
      <c r="B30" s="3"/>
      <c r="D30" s="4"/>
      <c r="E30" s="4"/>
    </row>
    <row r="31" spans="1:6" ht="15.75" thickBot="1" x14ac:dyDescent="0.25">
      <c r="A31" s="5" t="s">
        <v>15</v>
      </c>
      <c r="B31" s="6"/>
      <c r="C31" s="12"/>
      <c r="D31" s="7"/>
      <c r="E31" s="7">
        <f>SUM(E19:E29)</f>
        <v>0</v>
      </c>
      <c r="F31" s="12"/>
    </row>
    <row r="32" spans="1:6" ht="15" x14ac:dyDescent="0.2">
      <c r="A32" s="17"/>
      <c r="B32" s="18"/>
      <c r="C32" s="19"/>
      <c r="D32" s="20"/>
      <c r="E32" s="20"/>
    </row>
    <row r="33" spans="1:6" ht="15" x14ac:dyDescent="0.2">
      <c r="A33" s="8"/>
      <c r="B33" s="9"/>
      <c r="D33" s="9"/>
      <c r="E33" s="4"/>
    </row>
    <row r="34" spans="1:6" ht="15" x14ac:dyDescent="0.25">
      <c r="A34" s="13" t="s">
        <v>42</v>
      </c>
      <c r="B34" s="9"/>
      <c r="D34" s="9"/>
      <c r="E34" s="4"/>
    </row>
    <row r="35" spans="1:6" ht="58.5" customHeight="1" x14ac:dyDescent="0.2">
      <c r="A35" s="8" t="s">
        <v>21</v>
      </c>
      <c r="B35" s="3" t="s">
        <v>7</v>
      </c>
      <c r="C35" s="4">
        <v>470</v>
      </c>
      <c r="D35" s="9"/>
      <c r="E35" s="4">
        <f t="shared" ref="E35:E47" si="2">+C35*D35</f>
        <v>0</v>
      </c>
      <c r="F35" t="s">
        <v>53</v>
      </c>
    </row>
    <row r="36" spans="1:6" ht="36.75" customHeight="1" x14ac:dyDescent="0.2">
      <c r="A36" s="8" t="s">
        <v>22</v>
      </c>
      <c r="B36" s="3" t="s">
        <v>7</v>
      </c>
      <c r="C36" s="4">
        <v>470</v>
      </c>
      <c r="D36" s="9"/>
      <c r="E36" s="4">
        <f t="shared" si="2"/>
        <v>0</v>
      </c>
      <c r="F36" t="s">
        <v>53</v>
      </c>
    </row>
    <row r="37" spans="1:6" ht="36.75" customHeight="1" x14ac:dyDescent="0.2">
      <c r="A37" s="8" t="s">
        <v>23</v>
      </c>
      <c r="B37" s="3" t="s">
        <v>9</v>
      </c>
      <c r="C37" s="4">
        <v>322</v>
      </c>
      <c r="D37" s="9"/>
      <c r="E37" s="4">
        <f t="shared" si="2"/>
        <v>0</v>
      </c>
      <c r="F37" t="s">
        <v>53</v>
      </c>
    </row>
    <row r="38" spans="1:6" ht="36.75" customHeight="1" x14ac:dyDescent="0.2">
      <c r="A38" s="8" t="s">
        <v>24</v>
      </c>
      <c r="B38" s="3" t="s">
        <v>9</v>
      </c>
      <c r="C38" s="4">
        <v>322</v>
      </c>
      <c r="D38" s="9"/>
      <c r="E38" s="4">
        <f t="shared" si="2"/>
        <v>0</v>
      </c>
      <c r="F38" t="s">
        <v>53</v>
      </c>
    </row>
    <row r="39" spans="1:6" ht="66" customHeight="1" x14ac:dyDescent="0.2">
      <c r="A39" s="8" t="s">
        <v>25</v>
      </c>
      <c r="B39" s="3" t="s">
        <v>26</v>
      </c>
      <c r="C39" s="4">
        <v>322</v>
      </c>
      <c r="D39" s="9"/>
      <c r="E39" s="4">
        <f t="shared" si="2"/>
        <v>0</v>
      </c>
      <c r="F39" t="s">
        <v>53</v>
      </c>
    </row>
    <row r="40" spans="1:6" ht="61.5" customHeight="1" x14ac:dyDescent="0.2">
      <c r="A40" s="8" t="s">
        <v>27</v>
      </c>
      <c r="B40" s="3" t="s">
        <v>9</v>
      </c>
      <c r="C40" s="4">
        <v>322</v>
      </c>
      <c r="D40" s="9"/>
      <c r="E40" s="4">
        <f t="shared" si="2"/>
        <v>0</v>
      </c>
      <c r="F40" t="s">
        <v>53</v>
      </c>
    </row>
    <row r="41" spans="1:6" ht="57" customHeight="1" x14ac:dyDescent="0.2">
      <c r="A41" s="8" t="s">
        <v>28</v>
      </c>
      <c r="B41" s="3" t="s">
        <v>17</v>
      </c>
      <c r="C41" s="4">
        <v>64.400000000000006</v>
      </c>
      <c r="D41" s="9"/>
      <c r="E41" s="4">
        <f t="shared" si="2"/>
        <v>0</v>
      </c>
      <c r="F41" t="s">
        <v>53</v>
      </c>
    </row>
    <row r="42" spans="1:6" ht="36.75" customHeight="1" x14ac:dyDescent="0.2">
      <c r="A42" s="8" t="s">
        <v>29</v>
      </c>
      <c r="B42" s="3" t="s">
        <v>9</v>
      </c>
      <c r="C42" s="4">
        <v>322</v>
      </c>
      <c r="D42" s="9"/>
      <c r="E42" s="4">
        <f t="shared" si="2"/>
        <v>0</v>
      </c>
      <c r="F42" t="s">
        <v>55</v>
      </c>
    </row>
    <row r="43" spans="1:6" ht="36.75" customHeight="1" x14ac:dyDescent="0.2">
      <c r="A43" s="8" t="s">
        <v>30</v>
      </c>
      <c r="B43" s="3" t="s">
        <v>6</v>
      </c>
      <c r="C43" s="4">
        <v>189</v>
      </c>
      <c r="D43" s="9"/>
      <c r="E43" s="4">
        <f t="shared" si="2"/>
        <v>0</v>
      </c>
      <c r="F43" s="14" t="s">
        <v>55</v>
      </c>
    </row>
    <row r="44" spans="1:6" ht="36.75" customHeight="1" x14ac:dyDescent="0.2">
      <c r="A44" s="8" t="s">
        <v>31</v>
      </c>
      <c r="B44" s="3" t="s">
        <v>6</v>
      </c>
      <c r="C44" s="4">
        <v>189</v>
      </c>
      <c r="D44" s="9"/>
      <c r="E44" s="4">
        <f t="shared" si="2"/>
        <v>0</v>
      </c>
      <c r="F44" s="14" t="s">
        <v>55</v>
      </c>
    </row>
    <row r="45" spans="1:6" ht="61.5" customHeight="1" x14ac:dyDescent="0.2">
      <c r="A45" s="8" t="s">
        <v>32</v>
      </c>
      <c r="B45" s="3" t="s">
        <v>9</v>
      </c>
      <c r="C45" s="4">
        <v>322</v>
      </c>
      <c r="D45" s="9"/>
      <c r="E45" s="4">
        <f t="shared" si="2"/>
        <v>0</v>
      </c>
      <c r="F45" s="14" t="s">
        <v>55</v>
      </c>
    </row>
    <row r="46" spans="1:6" ht="63.75" customHeight="1" x14ac:dyDescent="0.2">
      <c r="A46" s="8" t="s">
        <v>34</v>
      </c>
      <c r="B46" s="3" t="s">
        <v>9</v>
      </c>
      <c r="C46" s="4">
        <v>322</v>
      </c>
      <c r="D46" s="9"/>
      <c r="E46" s="4">
        <f t="shared" si="2"/>
        <v>0</v>
      </c>
      <c r="F46" t="s">
        <v>53</v>
      </c>
    </row>
    <row r="47" spans="1:6" ht="76.5" customHeight="1" x14ac:dyDescent="0.2">
      <c r="A47" s="8" t="s">
        <v>51</v>
      </c>
      <c r="B47" s="3" t="s">
        <v>33</v>
      </c>
      <c r="C47" s="4">
        <v>1</v>
      </c>
      <c r="D47" s="9"/>
      <c r="E47" s="4">
        <f t="shared" si="2"/>
        <v>0</v>
      </c>
      <c r="F47" t="s">
        <v>53</v>
      </c>
    </row>
    <row r="48" spans="1:6" ht="15.75" thickBot="1" x14ac:dyDescent="0.25">
      <c r="A48" s="5" t="s">
        <v>38</v>
      </c>
      <c r="B48" s="6"/>
      <c r="C48" s="12"/>
      <c r="D48" s="7"/>
      <c r="E48" s="7">
        <f>SUM(E35:E47)</f>
        <v>0</v>
      </c>
      <c r="F48" s="12"/>
    </row>
    <row r="49" spans="1:5" ht="15" x14ac:dyDescent="0.2">
      <c r="A49" s="17"/>
      <c r="B49" s="18"/>
      <c r="C49" s="19"/>
      <c r="D49" s="20"/>
      <c r="E49" s="20"/>
    </row>
    <row r="50" spans="1:5" ht="15" x14ac:dyDescent="0.2">
      <c r="A50" s="17"/>
      <c r="B50" s="18"/>
      <c r="C50" s="19"/>
      <c r="D50" s="20"/>
      <c r="E50" s="20"/>
    </row>
    <row r="51" spans="1:5" ht="18.75" x14ac:dyDescent="0.2">
      <c r="A51" s="21" t="s">
        <v>46</v>
      </c>
      <c r="B51" s="18"/>
      <c r="C51" s="19"/>
      <c r="D51" s="20"/>
      <c r="E51" s="20"/>
    </row>
    <row r="52" spans="1:5" ht="18.75" x14ac:dyDescent="0.2">
      <c r="A52" s="21"/>
      <c r="B52" s="18"/>
      <c r="C52" s="19"/>
      <c r="D52" s="20"/>
      <c r="E52" s="20"/>
    </row>
    <row r="53" spans="1:5" ht="15" x14ac:dyDescent="0.25">
      <c r="A53" s="1" t="s">
        <v>40</v>
      </c>
      <c r="B53" s="18"/>
      <c r="C53" s="19"/>
      <c r="D53" s="20"/>
      <c r="E53" s="20"/>
    </row>
    <row r="54" spans="1:5" ht="15" x14ac:dyDescent="0.2">
      <c r="A54" s="8" t="s">
        <v>10</v>
      </c>
      <c r="B54" s="18"/>
      <c r="C54" s="19"/>
      <c r="D54" s="20"/>
      <c r="E54" s="20">
        <f>E31</f>
        <v>0</v>
      </c>
    </row>
    <row r="55" spans="1:5" ht="15" x14ac:dyDescent="0.2">
      <c r="A55" s="8" t="s">
        <v>47</v>
      </c>
      <c r="B55" s="18"/>
      <c r="C55" s="19"/>
      <c r="D55" s="20"/>
      <c r="E55" s="20">
        <v>0</v>
      </c>
    </row>
    <row r="56" spans="1:5" ht="15" x14ac:dyDescent="0.2">
      <c r="A56" s="8" t="s">
        <v>48</v>
      </c>
      <c r="B56" s="18"/>
      <c r="C56" s="19"/>
      <c r="D56" s="20"/>
      <c r="E56" s="20">
        <f>E54-E55</f>
        <v>0</v>
      </c>
    </row>
    <row r="57" spans="1:5" ht="15" x14ac:dyDescent="0.2">
      <c r="A57" s="8" t="s">
        <v>19</v>
      </c>
      <c r="B57" s="18"/>
      <c r="C57" s="19"/>
      <c r="D57" s="20"/>
      <c r="E57" s="20">
        <f>E56*0.22</f>
        <v>0</v>
      </c>
    </row>
    <row r="58" spans="1:5" ht="15" x14ac:dyDescent="0.2">
      <c r="A58" s="8" t="s">
        <v>39</v>
      </c>
      <c r="E58" s="14">
        <f>SUM(E56:E57)</f>
        <v>0</v>
      </c>
    </row>
    <row r="59" spans="1:5" ht="15" x14ac:dyDescent="0.2">
      <c r="A59" s="8"/>
    </row>
    <row r="60" spans="1:5" ht="15" x14ac:dyDescent="0.2">
      <c r="A60" s="22" t="s">
        <v>49</v>
      </c>
    </row>
    <row r="61" spans="1:5" ht="15" x14ac:dyDescent="0.2">
      <c r="A61" s="8" t="s">
        <v>10</v>
      </c>
      <c r="E61" s="23">
        <f>E48</f>
        <v>0</v>
      </c>
    </row>
    <row r="62" spans="1:5" ht="15" x14ac:dyDescent="0.2">
      <c r="A62" s="8" t="s">
        <v>47</v>
      </c>
      <c r="E62" s="15">
        <v>0</v>
      </c>
    </row>
    <row r="63" spans="1:5" ht="15" x14ac:dyDescent="0.2">
      <c r="A63" s="8" t="s">
        <v>48</v>
      </c>
      <c r="E63" s="23">
        <f>E61-E62</f>
        <v>0</v>
      </c>
    </row>
    <row r="64" spans="1:5" ht="15" x14ac:dyDescent="0.2">
      <c r="A64" s="8" t="s">
        <v>19</v>
      </c>
      <c r="E64" s="15">
        <f>E63*0.22</f>
        <v>0</v>
      </c>
    </row>
    <row r="65" spans="1:5" ht="15" x14ac:dyDescent="0.2">
      <c r="A65" s="8" t="s">
        <v>39</v>
      </c>
      <c r="E65" s="23">
        <f>SUM(E63:E64)</f>
        <v>0</v>
      </c>
    </row>
    <row r="66" spans="1:5" ht="15" x14ac:dyDescent="0.2">
      <c r="A66" s="8"/>
    </row>
    <row r="67" spans="1:5" ht="15" x14ac:dyDescent="0.2">
      <c r="A67" s="8"/>
    </row>
    <row r="68" spans="1:5" ht="15" x14ac:dyDescent="0.2">
      <c r="A68" s="22" t="s">
        <v>50</v>
      </c>
    </row>
    <row r="69" spans="1:5" ht="15" x14ac:dyDescent="0.2">
      <c r="A69" s="8" t="s">
        <v>10</v>
      </c>
      <c r="E69" s="23">
        <f>E54+E61</f>
        <v>0</v>
      </c>
    </row>
    <row r="70" spans="1:5" ht="15" x14ac:dyDescent="0.2">
      <c r="A70" s="8" t="s">
        <v>47</v>
      </c>
      <c r="E70" s="23">
        <v>0</v>
      </c>
    </row>
    <row r="71" spans="1:5" ht="15" x14ac:dyDescent="0.2">
      <c r="A71" s="8" t="s">
        <v>48</v>
      </c>
      <c r="E71" s="23">
        <f>E69-E70</f>
        <v>0</v>
      </c>
    </row>
    <row r="72" spans="1:5" ht="15" x14ac:dyDescent="0.2">
      <c r="A72" s="8" t="s">
        <v>19</v>
      </c>
      <c r="E72" s="15">
        <f>E71*0.22</f>
        <v>0</v>
      </c>
    </row>
    <row r="73" spans="1:5" ht="15" x14ac:dyDescent="0.2">
      <c r="A73" s="8" t="s">
        <v>39</v>
      </c>
      <c r="E73" s="23">
        <f>SUM(E71:E72)</f>
        <v>0</v>
      </c>
    </row>
    <row r="74" spans="1:5" x14ac:dyDescent="0.2">
      <c r="E74" s="14"/>
    </row>
    <row r="76" spans="1:5" ht="89.25" customHeight="1" x14ac:dyDescent="0.2"/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portrait" useFirstPageNumber="1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phoneticPr fontId="0" type="noConversion"/>
  <pageMargins left="0.78749999999999998" right="0.78749999999999998" top="0.88611111111111107" bottom="0.88611111111111107" header="0.78749999999999998" footer="0.78749999999999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predračun </vt:lpstr>
      <vt:lpstr>Sheet3</vt:lpstr>
      <vt:lpstr>'predračun 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Barachini Sandra</cp:lastModifiedBy>
  <cp:lastPrinted>2021-04-22T11:14:04Z</cp:lastPrinted>
  <dcterms:created xsi:type="dcterms:W3CDTF">2007-08-08T07:30:44Z</dcterms:created>
  <dcterms:modified xsi:type="dcterms:W3CDTF">2021-05-24T09:00:59Z</dcterms:modified>
</cp:coreProperties>
</file>