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1_PROJEKTI\Sanacija plazu in propustov v obmocju LC200181 Recica-Slivno-Smohor\ZBIRANJE PONUDB\"/>
    </mc:Choice>
  </mc:AlternateContent>
  <bookViews>
    <workbookView xWindow="-28920" yWindow="-120" windowWidth="29040" windowHeight="15840" tabRatio="1000"/>
  </bookViews>
  <sheets>
    <sheet name="Slivno" sheetId="10" r:id="rId1"/>
  </sheets>
  <definedNames>
    <definedName name="_xlnm.Print_Area" localSheetId="0">Slivno!$A$1:$F$173</definedName>
  </definedNames>
  <calcPr calcId="162913"/>
</workbook>
</file>

<file path=xl/calcChain.xml><?xml version="1.0" encoding="utf-8"?>
<calcChain xmlns="http://schemas.openxmlformats.org/spreadsheetml/2006/main">
  <c r="F48" i="10" l="1"/>
  <c r="F18" i="10"/>
  <c r="F94" i="10"/>
  <c r="F92" i="10"/>
  <c r="F96" i="10"/>
  <c r="F90" i="10"/>
  <c r="F88" i="10"/>
  <c r="F83" i="10"/>
  <c r="F81" i="10"/>
  <c r="F79" i="10"/>
  <c r="F72" i="10"/>
  <c r="F44" i="10"/>
  <c r="F46" i="10"/>
  <c r="F63" i="10"/>
  <c r="F65" i="10"/>
  <c r="F61" i="10"/>
  <c r="F50" i="10"/>
  <c r="F42" i="10"/>
  <c r="F40" i="10"/>
  <c r="F39" i="10"/>
  <c r="F55" i="10"/>
  <c r="F36" i="10"/>
  <c r="F34" i="10"/>
  <c r="F30" i="10"/>
  <c r="F28" i="10"/>
  <c r="F14" i="10"/>
  <c r="F103" i="10"/>
  <c r="F101" i="10" l="1"/>
  <c r="F32" i="10"/>
  <c r="F140" i="10" l="1"/>
  <c r="F74" i="10"/>
  <c r="F16" i="10"/>
  <c r="F59" i="10"/>
  <c r="F57" i="10"/>
  <c r="F12" i="10" l="1"/>
  <c r="F138" i="10" l="1"/>
  <c r="F136" i="10"/>
  <c r="F142" i="10" l="1"/>
  <c r="F158" i="10" l="1"/>
  <c r="A119" i="10" l="1"/>
  <c r="B119" i="10"/>
  <c r="A120" i="10"/>
  <c r="B120" i="10"/>
  <c r="A121" i="10"/>
  <c r="B121" i="10"/>
  <c r="F10" i="10" l="1"/>
  <c r="F20" i="10" s="1"/>
  <c r="F119" i="10" l="1"/>
  <c r="F111" i="10"/>
  <c r="F113" i="10" s="1"/>
  <c r="F155" i="10" l="1"/>
  <c r="F70" i="10" l="1"/>
  <c r="F106" i="10" s="1"/>
  <c r="F120" i="10" s="1"/>
  <c r="F121" i="10" l="1"/>
  <c r="F157" i="10" s="1"/>
  <c r="F125" i="10" l="1"/>
  <c r="F156" i="10"/>
  <c r="F161" i="10" s="1"/>
  <c r="F162" i="10" s="1"/>
  <c r="F163" i="10" s="1"/>
  <c r="F164" i="10" l="1"/>
  <c r="F165" i="10"/>
</calcChain>
</file>

<file path=xl/sharedStrings.xml><?xml version="1.0" encoding="utf-8"?>
<sst xmlns="http://schemas.openxmlformats.org/spreadsheetml/2006/main" count="130" uniqueCount="84">
  <si>
    <t>kom</t>
  </si>
  <si>
    <t>ocena</t>
  </si>
  <si>
    <t>OPIS DEL</t>
  </si>
  <si>
    <t>ŠIFRA</t>
  </si>
  <si>
    <t>Enota</t>
  </si>
  <si>
    <t>Količina</t>
  </si>
  <si>
    <t>Cena/enoto</t>
  </si>
  <si>
    <t>Znesek</t>
  </si>
  <si>
    <t>PRIPRAVLJALNA DELA</t>
  </si>
  <si>
    <t>m1</t>
  </si>
  <si>
    <t>ZAKLJUČNA DELA</t>
  </si>
  <si>
    <t>ZAKLJUČNA DELA - SKUPAJ</t>
  </si>
  <si>
    <t>m2</t>
  </si>
  <si>
    <t>m3</t>
  </si>
  <si>
    <t>Izdelava načrta izvedenih del PID</t>
  </si>
  <si>
    <t>SKUPAJ PRIPRAVLJALNA DELA:</t>
  </si>
  <si>
    <t>SKUPAJ</t>
  </si>
  <si>
    <t>REKAPITULACIJA</t>
  </si>
  <si>
    <t>brez DDV</t>
  </si>
  <si>
    <t>3.</t>
  </si>
  <si>
    <t>GRADBENA IN ZEMELJSKA DELA</t>
  </si>
  <si>
    <t>2.</t>
  </si>
  <si>
    <t>1.</t>
  </si>
  <si>
    <t>kos</t>
  </si>
  <si>
    <t xml:space="preserve">Planiranje terena, utrjevanje in zatravitev </t>
  </si>
  <si>
    <t>4.</t>
  </si>
  <si>
    <t>10.</t>
  </si>
  <si>
    <t>2.1.</t>
  </si>
  <si>
    <t>pav.</t>
  </si>
  <si>
    <t>Ureditev delovišča in dostopnih poti</t>
  </si>
  <si>
    <t>Izkop panjev dreves , nakladanje, odvoz na deponijo</t>
  </si>
  <si>
    <t>ur</t>
  </si>
  <si>
    <t>TUJE STORITVE</t>
  </si>
  <si>
    <t>2.3.</t>
  </si>
  <si>
    <t>Ostala   dodatna   in   nepredvidena   dela. Obračun po dejanskih stroških porabe časa in materiala po vpisu v gradbeni dnevnik. Ocena stroškov 5 % vrednosti del.</t>
  </si>
  <si>
    <t>TUJE STORITVE - SKUPAJ</t>
  </si>
  <si>
    <t>Izdelava geodetskega načrta</t>
  </si>
  <si>
    <t>REKAPITULACIJA SKUPAJ</t>
  </si>
  <si>
    <t>2.4.</t>
  </si>
  <si>
    <t>2.5.</t>
  </si>
  <si>
    <t>Voziščne konstrukcije</t>
  </si>
  <si>
    <t>Preplastitev vozišča, izdelava obrabne in zaporne plasti bituminizirane zmesi AC 8 surf B50/70 A3, v debelini 3 cm</t>
  </si>
  <si>
    <t>Izdelava asfaltne mulde širine 40 cm, iz obrabne in zaporne plasti bituminizirane zmesi AC 8 surf B50/70 A3, v debelini 5 cm</t>
  </si>
  <si>
    <t>GRADBENA IN ZEMELJSKA DELA - SKUPAJ</t>
  </si>
  <si>
    <t>POPIS DEL -  Sanacija plazu in propustov v območju LC 200181 Rečica - Slivno - Šmohor</t>
  </si>
  <si>
    <t>Zakoličenje osi zabijanja tračnic, oporne pete, kamnometa, kanalet in propustov.</t>
  </si>
  <si>
    <t>Posek in odstranitev grmičevja  z debli pod cesto in ob propustih, do 10cm z odstranitvijo vej in panjev</t>
  </si>
  <si>
    <t>Zabijanje Fe tirnic z nosilno AB gredo</t>
  </si>
  <si>
    <t xml:space="preserve">Dobava in vgradnja jeklenih I profilov ali železniških tirnic , dolžine do  6,0 m. Vgradnja z zabijanjem v rastru, kot po detajlu </t>
  </si>
  <si>
    <t>Dobava in vgradnja lesenih ali betonskih pragov, (po dva praga v višino v 7-ih kampadah, in po trije pragovi v višino v 16-ih kampadah, skupno 23 kampad)</t>
  </si>
  <si>
    <t>Dobava in vgradnja armature za AB gredo</t>
  </si>
  <si>
    <t>fi 10</t>
  </si>
  <si>
    <t>kg</t>
  </si>
  <si>
    <t>fi 16</t>
  </si>
  <si>
    <t>Dobava in vgradnja betona C30/37, XD1/XF1  za izdelavo AB grede</t>
  </si>
  <si>
    <t>Oporna peta, kamnomet, kanalete</t>
  </si>
  <si>
    <t>Kombinirani strojno ročni izkop jarka za oporno peto, kamnomet in kanalete z odmetom na stran, material III. - IV. Kategorije, deponiranje v neposredni bližini</t>
  </si>
  <si>
    <t>Dobava in vgradnja podložnega betona C12/15 debeline 10 cm pod za izravnavo tal pod AB gredo</t>
  </si>
  <si>
    <t>Dobava in vgradnja kanalet 46/58-100-25 cm</t>
  </si>
  <si>
    <t>Dobava in vgradnja podložnega betona C12/15, debeline 0,15 za izravnavo tal in vgradnjo kanalet</t>
  </si>
  <si>
    <t>Dobava in vgradnja agregata 0-32 mm za zapolnitev prostora med AB gredo in cesto, uvaljanje v plasteh, na planumu je potrebno doseči utrjenost Evd = 100 MN/m2</t>
  </si>
  <si>
    <t>Izkop zemljine (III-IV.kat) za AB gredo, do 0,7 m</t>
  </si>
  <si>
    <t xml:space="preserve">Izdelava dvostranskega opaža s strikotnimi letvicami na vrhu AB grede (na zunanji strani), komplet vsa dela z razopaževanjem, čiščenjem, zlaganjem lesa ter vsemi transporti. </t>
  </si>
  <si>
    <t>Propust (zahod) iztočni del</t>
  </si>
  <si>
    <t>Izkop, naprava in obdelava iztoka prepusta DN 300, kamen v betonu (60:40), v velikosti 3 x 2,5 m, uporabi se beton kvalitete C25/30 in lomljenec velikosti do 0,3 m, vgradi se 5 skal za razbijanje toka velikosti do 0,5 m</t>
  </si>
  <si>
    <t>Dobava in vgradnja zalivnega betona C25/30 z dodatkom PV-I in kamnitih blokov velikosti 30-50 cm v razmerju 30:70,  v oporno peto</t>
  </si>
  <si>
    <t>Planiranje terena, utrjevanje in zatravitev, območje okoli propusta</t>
  </si>
  <si>
    <t>Propust (vzhodni) iztočni del</t>
  </si>
  <si>
    <t>2.6.</t>
  </si>
  <si>
    <t>Propust (vzhodni) vtočni del</t>
  </si>
  <si>
    <t>Demontaža in deponiranje varovalne ograje</t>
  </si>
  <si>
    <t>Dobava in vgradnja zalivnega betona C25/30 z dodatkom PV-I in kamnitih blokov velikosti 30-50 cm v razmerju 30:70,  v propust, vgradi se 8 skal za razbijanje toka velikosti do 0,75 m</t>
  </si>
  <si>
    <t>Izkop  zemljine (IV-V.kat) za propust, globine do 1,0 m</t>
  </si>
  <si>
    <t>Dobava in vgradnja zalivnega betona C25/30 z dodatkom PV-I in kamnitih blokov velikosti 30-50 cm v razmerju 30:70,  v prag,</t>
  </si>
  <si>
    <t>Dobava in vgradnja železniških tirnic dolžine do 2 m, za grablje v potoku</t>
  </si>
  <si>
    <t>Dobava in vgradnja zalivnega betona C25/30 z dodatkom PV-I in kamnitih blokov velikosti 30-50 cm v razmerju 30:70, kamnomet</t>
  </si>
  <si>
    <t>Montaža, deponirane varovalne ograje</t>
  </si>
  <si>
    <t>Izkop  zemljine (IV-V.kat) za propust</t>
  </si>
  <si>
    <t>Gemehanski nadzor</t>
  </si>
  <si>
    <t>SKUPAJ  brez DDV</t>
  </si>
  <si>
    <t>- popust</t>
  </si>
  <si>
    <t>SKUPAJ S POPUSTOM BREZ DDV</t>
  </si>
  <si>
    <t>DDV 22%</t>
  </si>
  <si>
    <t>VREDNOST DEL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</si>
</sst>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"/>
    <numFmt numFmtId="165" formatCode="_-* #,##0.00\ _S_I_T_-;\-* #,##0.00\ _S_I_T_-;_-* &quot;-&quot;??\ _S_I_T_-;_-@_-"/>
    <numFmt numFmtId="166" formatCode="_-* #,##0.00\ &quot;SIT&quot;_-;\-* #,##0.00\ &quot;SIT&quot;_-;_-* &quot;-&quot;??\ &quot;SIT&quot;_-;_-@_-"/>
  </numFmts>
  <fonts count="15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3"/>
      <name val="Arial"/>
      <family val="2"/>
      <charset val="238"/>
    </font>
    <font>
      <sz val="11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u/>
      <sz val="10"/>
      <name val="Arial"/>
      <family val="2"/>
      <charset val="238"/>
    </font>
    <font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1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164" fontId="4" fillId="0" borderId="0" xfId="0" applyNumberFormat="1" applyFont="1"/>
    <xf numFmtId="164" fontId="4" fillId="0" borderId="1" xfId="0" applyNumberFormat="1" applyFont="1" applyBorder="1"/>
    <xf numFmtId="0" fontId="4" fillId="0" borderId="0" xfId="0" applyNumberFormat="1" applyFont="1" applyAlignment="1">
      <alignment vertical="center"/>
    </xf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vertical="justify" wrapText="1"/>
    </xf>
    <xf numFmtId="2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4" fontId="5" fillId="0" borderId="1" xfId="0" applyNumberFormat="1" applyFont="1" applyFill="1" applyBorder="1"/>
    <xf numFmtId="2" fontId="5" fillId="0" borderId="1" xfId="0" applyNumberFormat="1" applyFont="1" applyFill="1" applyBorder="1"/>
    <xf numFmtId="2" fontId="2" fillId="0" borderId="0" xfId="0" applyNumberFormat="1" applyFont="1" applyFill="1" applyAlignment="1">
      <alignment vertical="justify" wrapText="1"/>
    </xf>
    <xf numFmtId="4" fontId="2" fillId="0" borderId="0" xfId="0" applyNumberFormat="1" applyFont="1" applyFill="1"/>
    <xf numFmtId="2" fontId="2" fillId="0" borderId="0" xfId="0" applyNumberFormat="1" applyFont="1" applyFill="1"/>
    <xf numFmtId="0" fontId="8" fillId="0" borderId="0" xfId="0" applyFont="1" applyFill="1" applyAlignment="1">
      <alignment horizontal="justify" vertical="top" wrapText="1"/>
    </xf>
    <xf numFmtId="2" fontId="5" fillId="0" borderId="0" xfId="0" applyNumberFormat="1" applyFont="1" applyFill="1" applyAlignment="1">
      <alignment vertical="top" wrapText="1"/>
    </xf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2" fontId="10" fillId="0" borderId="0" xfId="0" applyNumberFormat="1" applyFont="1" applyFill="1" applyAlignment="1">
      <alignment vertical="justify" wrapText="1"/>
    </xf>
    <xf numFmtId="0" fontId="8" fillId="0" borderId="0" xfId="0" applyFont="1" applyFill="1" applyAlignment="1">
      <alignment horizontal="justify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Fill="1" applyBorder="1"/>
    <xf numFmtId="2" fontId="5" fillId="0" borderId="0" xfId="0" applyNumberFormat="1" applyFont="1" applyFill="1" applyBorder="1"/>
    <xf numFmtId="164" fontId="5" fillId="0" borderId="0" xfId="0" applyNumberFormat="1" applyFont="1" applyBorder="1"/>
    <xf numFmtId="164" fontId="4" fillId="0" borderId="0" xfId="0" applyNumberFormat="1" applyFont="1" applyBorder="1"/>
    <xf numFmtId="0" fontId="8" fillId="0" borderId="0" xfId="0" applyFont="1" applyFill="1" applyAlignment="1">
      <alignment horizontal="justify" vertical="top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justify"/>
    </xf>
    <xf numFmtId="2" fontId="0" fillId="0" borderId="0" xfId="0" applyNumberFormat="1"/>
    <xf numFmtId="164" fontId="2" fillId="0" borderId="1" xfId="0" applyNumberFormat="1" applyFont="1" applyBorder="1"/>
    <xf numFmtId="0" fontId="3" fillId="0" borderId="0" xfId="0" applyNumberFormat="1" applyFont="1" applyAlignment="1">
      <alignment vertical="center"/>
    </xf>
    <xf numFmtId="0" fontId="12" fillId="0" borderId="0" xfId="0" applyFont="1" applyFill="1"/>
    <xf numFmtId="0" fontId="5" fillId="0" borderId="0" xfId="0" applyFont="1" applyAlignment="1">
      <alignment horizontal="justify" vertical="top"/>
    </xf>
    <xf numFmtId="0" fontId="5" fillId="0" borderId="0" xfId="0" applyFont="1" applyAlignment="1">
      <alignment horizontal="justify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8" fillId="0" borderId="0" xfId="0" applyFont="1" applyAlignment="1">
      <alignment horizontal="justify" vertical="top"/>
    </xf>
    <xf numFmtId="2" fontId="5" fillId="0" borderId="0" xfId="0" applyNumberFormat="1" applyFont="1"/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justify" vertical="justify"/>
    </xf>
    <xf numFmtId="49" fontId="0" fillId="0" borderId="2" xfId="0" applyNumberFormat="1" applyBorder="1" applyAlignment="1">
      <alignment horizontal="justify" vertical="justify"/>
    </xf>
    <xf numFmtId="49" fontId="5" fillId="0" borderId="0" xfId="0" applyNumberFormat="1" applyFont="1" applyAlignment="1">
      <alignment horizontal="justify" vertical="justify"/>
    </xf>
    <xf numFmtId="2" fontId="0" fillId="0" borderId="0" xfId="0" applyNumberFormat="1" applyFill="1"/>
    <xf numFmtId="2" fontId="5" fillId="0" borderId="0" xfId="0" applyNumberFormat="1" applyFont="1" applyAlignment="1">
      <alignment vertical="justify" wrapText="1"/>
    </xf>
    <xf numFmtId="49" fontId="5" fillId="0" borderId="0" xfId="0" applyNumberFormat="1" applyFont="1" applyBorder="1" applyAlignment="1">
      <alignment horizontal="justify" vertical="justify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10" fillId="0" borderId="0" xfId="0" applyNumberFormat="1" applyFont="1" applyFill="1" applyAlignment="1">
      <alignment horizontal="left" vertical="justify" wrapText="1"/>
    </xf>
    <xf numFmtId="2" fontId="10" fillId="0" borderId="0" xfId="0" applyNumberFormat="1" applyFont="1" applyFill="1" applyAlignment="1">
      <alignment horizontal="center" vertical="justify" wrapText="1"/>
    </xf>
    <xf numFmtId="2" fontId="5" fillId="2" borderId="0" xfId="0" applyNumberFormat="1" applyFont="1" applyFill="1"/>
    <xf numFmtId="2" fontId="5" fillId="2" borderId="0" xfId="0" applyNumberFormat="1" applyFont="1" applyFill="1" applyAlignment="1">
      <alignment wrapText="1"/>
    </xf>
    <xf numFmtId="2" fontId="5" fillId="2" borderId="0" xfId="0" applyNumberFormat="1" applyFont="1" applyFill="1" applyBorder="1"/>
    <xf numFmtId="0" fontId="7" fillId="0" borderId="1" xfId="0" applyFont="1" applyFill="1" applyBorder="1"/>
    <xf numFmtId="49" fontId="7" fillId="0" borderId="3" xfId="0" applyNumberFormat="1" applyFont="1" applyFill="1" applyBorder="1"/>
    <xf numFmtId="0" fontId="5" fillId="0" borderId="3" xfId="0" applyFont="1" applyFill="1" applyBorder="1" applyAlignment="1">
      <alignment horizontal="center"/>
    </xf>
    <xf numFmtId="4" fontId="5" fillId="0" borderId="3" xfId="0" applyNumberFormat="1" applyFont="1" applyFill="1" applyBorder="1"/>
    <xf numFmtId="2" fontId="5" fillId="0" borderId="3" xfId="0" applyNumberFormat="1" applyFont="1" applyFill="1" applyBorder="1"/>
    <xf numFmtId="164" fontId="2" fillId="0" borderId="3" xfId="0" applyNumberFormat="1" applyFont="1" applyBorder="1"/>
    <xf numFmtId="164" fontId="5" fillId="0" borderId="3" xfId="0" applyNumberFormat="1" applyFont="1" applyBorder="1"/>
    <xf numFmtId="0" fontId="13" fillId="0" borderId="3" xfId="0" applyFont="1" applyFill="1" applyBorder="1" applyAlignment="1">
      <alignment horizontal="center"/>
    </xf>
    <xf numFmtId="2" fontId="13" fillId="0" borderId="3" xfId="0" applyNumberFormat="1" applyFont="1" applyFill="1" applyBorder="1"/>
    <xf numFmtId="49" fontId="14" fillId="0" borderId="3" xfId="0" applyNumberFormat="1" applyFont="1" applyFill="1" applyBorder="1"/>
    <xf numFmtId="49" fontId="14" fillId="0" borderId="1" xfId="0" applyNumberFormat="1" applyFont="1" applyFill="1" applyBorder="1"/>
    <xf numFmtId="10" fontId="5" fillId="2" borderId="3" xfId="0" applyNumberFormat="1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/>
    </xf>
    <xf numFmtId="164" fontId="5" fillId="0" borderId="1" xfId="0" applyNumberFormat="1" applyFont="1" applyBorder="1"/>
  </cellXfs>
  <cellStyles count="8">
    <cellStyle name="Comma 2" xfId="4"/>
    <cellStyle name="Navadno" xfId="0" builtinId="0"/>
    <cellStyle name="Navadno 2" xfId="5"/>
    <cellStyle name="Navadno 3" xfId="7"/>
    <cellStyle name="Normal 2" xfId="1"/>
    <cellStyle name="Normal 3" xfId="3"/>
    <cellStyle name="Normal_I-BREZOV" xfId="2"/>
    <cellStyle name="Valut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F165"/>
  <sheetViews>
    <sheetView tabSelected="1" view="pageBreakPreview" zoomScaleNormal="100" zoomScaleSheetLayoutView="100" workbookViewId="0">
      <selection activeCell="D152" sqref="D152"/>
    </sheetView>
  </sheetViews>
  <sheetFormatPr defaultColWidth="8.85546875" defaultRowHeight="12.75" x14ac:dyDescent="0.2"/>
  <cols>
    <col min="1" max="1" width="9.140625" style="12" customWidth="1"/>
    <col min="2" max="2" width="37.7109375" style="15" customWidth="1"/>
    <col min="3" max="3" width="6.42578125" style="63" customWidth="1"/>
    <col min="4" max="4" width="12.140625" style="13" customWidth="1"/>
    <col min="5" max="5" width="11.28515625" style="14" customWidth="1"/>
    <col min="6" max="6" width="13.140625" style="6" customWidth="1"/>
    <col min="7" max="16384" width="8.85546875" style="7"/>
  </cols>
  <sheetData>
    <row r="1" spans="1:6" ht="18" x14ac:dyDescent="0.2">
      <c r="A1" s="8"/>
      <c r="B1" s="16"/>
    </row>
    <row r="2" spans="1:6" ht="16.899999999999999" customHeight="1" x14ac:dyDescent="0.2">
      <c r="A2" s="46" t="s">
        <v>26</v>
      </c>
      <c r="B2" s="69" t="s">
        <v>44</v>
      </c>
      <c r="C2" s="69"/>
      <c r="D2" s="69"/>
      <c r="E2" s="69"/>
      <c r="F2" s="69"/>
    </row>
    <row r="3" spans="1:6" ht="16.899999999999999" customHeight="1" x14ac:dyDescent="0.2">
      <c r="A3" s="8"/>
      <c r="B3" s="69"/>
      <c r="C3" s="69"/>
      <c r="D3" s="69"/>
      <c r="E3" s="69"/>
      <c r="F3" s="69"/>
    </row>
    <row r="4" spans="1:6" ht="17.25" customHeight="1" x14ac:dyDescent="0.2">
      <c r="A4" s="8"/>
      <c r="B4" s="68"/>
      <c r="C4" s="68"/>
      <c r="D4" s="68"/>
      <c r="E4" s="68"/>
      <c r="F4" s="30"/>
    </row>
    <row r="5" spans="1:6" ht="18" x14ac:dyDescent="0.2">
      <c r="A5" s="8"/>
      <c r="B5" s="16"/>
    </row>
    <row r="6" spans="1:6" x14ac:dyDescent="0.2">
      <c r="A6" s="9" t="s">
        <v>22</v>
      </c>
      <c r="B6" s="20" t="s">
        <v>8</v>
      </c>
    </row>
    <row r="8" spans="1:6" x14ac:dyDescent="0.2">
      <c r="A8" s="9" t="s">
        <v>3</v>
      </c>
      <c r="B8" s="20" t="s">
        <v>2</v>
      </c>
      <c r="C8" s="64" t="s">
        <v>4</v>
      </c>
      <c r="D8" s="21" t="s">
        <v>5</v>
      </c>
      <c r="E8" s="22" t="s">
        <v>6</v>
      </c>
      <c r="F8" s="10" t="s">
        <v>7</v>
      </c>
    </row>
    <row r="10" spans="1:6" x14ac:dyDescent="0.2">
      <c r="A10" s="11">
        <v>1</v>
      </c>
      <c r="B10" s="23" t="s">
        <v>29</v>
      </c>
      <c r="C10" s="63" t="s">
        <v>28</v>
      </c>
      <c r="D10" s="44">
        <v>1</v>
      </c>
      <c r="E10" s="70"/>
      <c r="F10" s="6">
        <f>E10*D10</f>
        <v>0</v>
      </c>
    </row>
    <row r="11" spans="1:6" x14ac:dyDescent="0.2">
      <c r="A11" s="11"/>
      <c r="B11" s="23"/>
      <c r="D11" s="44"/>
    </row>
    <row r="12" spans="1:6" ht="25.5" x14ac:dyDescent="0.2">
      <c r="A12" s="11">
        <v>2</v>
      </c>
      <c r="B12" s="23" t="s">
        <v>45</v>
      </c>
      <c r="C12" s="63" t="s">
        <v>9</v>
      </c>
      <c r="D12" s="44">
        <v>300</v>
      </c>
      <c r="E12" s="70"/>
      <c r="F12" s="6">
        <f>E12*D12</f>
        <v>0</v>
      </c>
    </row>
    <row r="13" spans="1:6" x14ac:dyDescent="0.2">
      <c r="A13" s="11"/>
      <c r="B13" s="23"/>
      <c r="D13" s="44"/>
    </row>
    <row r="14" spans="1:6" ht="38.25" x14ac:dyDescent="0.2">
      <c r="A14" s="11">
        <v>3</v>
      </c>
      <c r="B14" s="53" t="s">
        <v>46</v>
      </c>
      <c r="C14" s="29" t="s">
        <v>12</v>
      </c>
      <c r="D14" s="44">
        <v>500</v>
      </c>
      <c r="E14" s="70"/>
      <c r="F14" s="6">
        <f>E14*D14</f>
        <v>0</v>
      </c>
    </row>
    <row r="15" spans="1:6" x14ac:dyDescent="0.2">
      <c r="A15" s="11"/>
      <c r="B15" s="55"/>
      <c r="C15" s="29"/>
      <c r="D15" s="44"/>
      <c r="E15" s="54"/>
    </row>
    <row r="16" spans="1:6" s="34" customFormat="1" ht="27" customHeight="1" x14ac:dyDescent="0.2">
      <c r="A16" s="32">
        <v>4</v>
      </c>
      <c r="B16" s="31" t="s">
        <v>30</v>
      </c>
      <c r="C16" s="65" t="s">
        <v>23</v>
      </c>
      <c r="D16" s="44">
        <v>5</v>
      </c>
      <c r="E16" s="71"/>
      <c r="F16" s="6">
        <f>E16*D16</f>
        <v>0</v>
      </c>
    </row>
    <row r="17" spans="1:6" s="34" customFormat="1" ht="12.95" customHeight="1" x14ac:dyDescent="0.2">
      <c r="A17" s="32"/>
      <c r="B17" s="31"/>
      <c r="C17" s="65"/>
      <c r="D17" s="44"/>
      <c r="E17" s="33"/>
      <c r="F17" s="6"/>
    </row>
    <row r="18" spans="1:6" s="34" customFormat="1" ht="12.95" customHeight="1" x14ac:dyDescent="0.2">
      <c r="A18" s="32">
        <v>5</v>
      </c>
      <c r="B18" s="31" t="s">
        <v>70</v>
      </c>
      <c r="C18" s="65" t="s">
        <v>9</v>
      </c>
      <c r="D18" s="44">
        <v>31.87</v>
      </c>
      <c r="E18" s="71"/>
      <c r="F18" s="6">
        <f>E18*D18</f>
        <v>0</v>
      </c>
    </row>
    <row r="19" spans="1:6" x14ac:dyDescent="0.2">
      <c r="B19" s="20"/>
    </row>
    <row r="20" spans="1:6" x14ac:dyDescent="0.2">
      <c r="B20" s="20" t="s">
        <v>15</v>
      </c>
      <c r="F20" s="10">
        <f>SUM(F10:F18)</f>
        <v>0</v>
      </c>
    </row>
    <row r="21" spans="1:6" x14ac:dyDescent="0.2">
      <c r="B21" s="20"/>
      <c r="F21" s="10"/>
    </row>
    <row r="23" spans="1:6" x14ac:dyDescent="0.2">
      <c r="A23" s="9" t="s">
        <v>21</v>
      </c>
      <c r="B23" s="20" t="s">
        <v>20</v>
      </c>
    </row>
    <row r="24" spans="1:6" x14ac:dyDescent="0.2">
      <c r="A24" s="9"/>
      <c r="B24" s="20"/>
    </row>
    <row r="25" spans="1:6" x14ac:dyDescent="0.2">
      <c r="A25" s="9"/>
      <c r="B25" s="20"/>
    </row>
    <row r="26" spans="1:6" x14ac:dyDescent="0.2">
      <c r="A26" s="42" t="s">
        <v>27</v>
      </c>
      <c r="B26" s="41" t="s">
        <v>47</v>
      </c>
    </row>
    <row r="27" spans="1:6" x14ac:dyDescent="0.2">
      <c r="A27" s="42"/>
      <c r="B27" s="41"/>
    </row>
    <row r="28" spans="1:6" ht="13.5" customHeight="1" x14ac:dyDescent="0.2">
      <c r="A28" s="11">
        <v>1</v>
      </c>
      <c r="B28" s="56" t="s">
        <v>61</v>
      </c>
      <c r="C28" s="29" t="s">
        <v>13</v>
      </c>
      <c r="D28" s="5">
        <v>72</v>
      </c>
      <c r="E28" s="70"/>
      <c r="F28" s="6">
        <f>E28*D28</f>
        <v>0</v>
      </c>
    </row>
    <row r="29" spans="1:6" x14ac:dyDescent="0.2">
      <c r="A29" s="11"/>
      <c r="B29" s="56"/>
      <c r="C29" s="29"/>
      <c r="D29" s="5"/>
      <c r="E29" s="54"/>
    </row>
    <row r="30" spans="1:6" ht="51" x14ac:dyDescent="0.2">
      <c r="A30" s="11">
        <v>2</v>
      </c>
      <c r="B30" s="49" t="s">
        <v>48</v>
      </c>
      <c r="C30" s="29" t="s">
        <v>23</v>
      </c>
      <c r="D30" s="5">
        <v>79</v>
      </c>
      <c r="E30" s="70"/>
      <c r="F30" s="6">
        <f>E30*D30</f>
        <v>0</v>
      </c>
    </row>
    <row r="31" spans="1:6" x14ac:dyDescent="0.2">
      <c r="A31" s="11"/>
      <c r="B31" s="56"/>
      <c r="C31" s="29"/>
      <c r="D31" s="5"/>
      <c r="E31" s="54"/>
    </row>
    <row r="32" spans="1:6" ht="51" x14ac:dyDescent="0.2">
      <c r="A32" s="11">
        <v>3</v>
      </c>
      <c r="B32" s="48" t="s">
        <v>49</v>
      </c>
      <c r="C32" s="63" t="s">
        <v>23</v>
      </c>
      <c r="D32" s="13">
        <v>62</v>
      </c>
      <c r="E32" s="70"/>
      <c r="F32" s="6">
        <f>E32*D32</f>
        <v>0</v>
      </c>
    </row>
    <row r="33" spans="1:6" x14ac:dyDescent="0.2">
      <c r="A33" s="11"/>
      <c r="B33" s="40"/>
    </row>
    <row r="34" spans="1:6" ht="38.25" x14ac:dyDescent="0.2">
      <c r="A34" s="11">
        <v>4</v>
      </c>
      <c r="B34" s="57" t="s">
        <v>57</v>
      </c>
      <c r="C34" s="29" t="s">
        <v>13</v>
      </c>
      <c r="D34" s="5">
        <v>5.5</v>
      </c>
      <c r="E34" s="70"/>
      <c r="F34" s="6">
        <f>E34*D34</f>
        <v>0</v>
      </c>
    </row>
    <row r="35" spans="1:6" x14ac:dyDescent="0.2">
      <c r="A35" s="11"/>
      <c r="B35" s="56"/>
      <c r="C35" s="29"/>
      <c r="D35" s="5"/>
      <c r="E35" s="54"/>
    </row>
    <row r="36" spans="1:6" ht="48.75" customHeight="1" x14ac:dyDescent="0.2">
      <c r="A36" s="11">
        <v>5</v>
      </c>
      <c r="B36" s="1" t="s">
        <v>62</v>
      </c>
      <c r="C36" s="29" t="s">
        <v>12</v>
      </c>
      <c r="D36" s="5">
        <v>125</v>
      </c>
      <c r="E36" s="70"/>
      <c r="F36" s="6">
        <f>E36*D36</f>
        <v>0</v>
      </c>
    </row>
    <row r="37" spans="1:6" x14ac:dyDescent="0.2">
      <c r="A37" s="11"/>
      <c r="B37" s="40"/>
    </row>
    <row r="38" spans="1:6" x14ac:dyDescent="0.2">
      <c r="A38" s="11">
        <v>7</v>
      </c>
      <c r="B38" s="58" t="s">
        <v>50</v>
      </c>
      <c r="C38" s="29"/>
      <c r="D38" s="5"/>
      <c r="E38" s="54"/>
    </row>
    <row r="39" spans="1:6" x14ac:dyDescent="0.2">
      <c r="A39" s="11"/>
      <c r="B39" s="59" t="s">
        <v>51</v>
      </c>
      <c r="C39" s="29" t="s">
        <v>52</v>
      </c>
      <c r="D39" s="13">
        <v>850</v>
      </c>
      <c r="E39" s="70"/>
      <c r="F39" s="6">
        <f>E39*D39</f>
        <v>0</v>
      </c>
    </row>
    <row r="40" spans="1:6" x14ac:dyDescent="0.2">
      <c r="A40" s="11"/>
      <c r="B40" s="59" t="s">
        <v>53</v>
      </c>
      <c r="C40" s="29" t="s">
        <v>52</v>
      </c>
      <c r="D40" s="13">
        <v>2350</v>
      </c>
      <c r="E40" s="70"/>
      <c r="F40" s="6">
        <f>E40*D40</f>
        <v>0</v>
      </c>
    </row>
    <row r="41" spans="1:6" ht="12" customHeight="1" x14ac:dyDescent="0.2">
      <c r="A41" s="11"/>
      <c r="B41" s="55"/>
      <c r="C41" s="29"/>
      <c r="E41" s="54"/>
    </row>
    <row r="42" spans="1:6" ht="25.5" x14ac:dyDescent="0.2">
      <c r="A42" s="11">
        <v>8</v>
      </c>
      <c r="B42" s="57" t="s">
        <v>54</v>
      </c>
      <c r="C42" s="29" t="s">
        <v>13</v>
      </c>
      <c r="D42" s="60">
        <v>35</v>
      </c>
      <c r="E42" s="70"/>
      <c r="F42" s="6">
        <f>E42*D42</f>
        <v>0</v>
      </c>
    </row>
    <row r="43" spans="1:6" x14ac:dyDescent="0.2">
      <c r="A43" s="11"/>
      <c r="B43" s="62"/>
      <c r="C43" s="29"/>
      <c r="D43" s="60"/>
      <c r="E43" s="54"/>
    </row>
    <row r="44" spans="1:6" ht="76.5" x14ac:dyDescent="0.2">
      <c r="A44" s="11">
        <v>9</v>
      </c>
      <c r="B44" s="61" t="s">
        <v>64</v>
      </c>
      <c r="C44" s="29" t="s">
        <v>12</v>
      </c>
      <c r="D44" s="60">
        <v>7.5</v>
      </c>
      <c r="E44" s="70"/>
      <c r="F44" s="6">
        <f t="shared" ref="F44" si="0">E44*D44</f>
        <v>0</v>
      </c>
    </row>
    <row r="45" spans="1:6" ht="15.95" customHeight="1" x14ac:dyDescent="0.2">
      <c r="A45" s="11"/>
      <c r="B45" s="55"/>
      <c r="C45" s="29"/>
      <c r="E45" s="54"/>
    </row>
    <row r="46" spans="1:6" ht="51" x14ac:dyDescent="0.2">
      <c r="A46" s="11">
        <v>10</v>
      </c>
      <c r="B46" s="55" t="s">
        <v>60</v>
      </c>
      <c r="C46" s="29" t="s">
        <v>13</v>
      </c>
      <c r="D46" s="13">
        <v>32</v>
      </c>
      <c r="E46" s="70"/>
      <c r="F46" s="6">
        <f>E46*D46</f>
        <v>0</v>
      </c>
    </row>
    <row r="47" spans="1:6" ht="15.95" customHeight="1" x14ac:dyDescent="0.2">
      <c r="A47" s="11"/>
      <c r="B47" s="55"/>
      <c r="C47" s="29"/>
      <c r="E47" s="54"/>
    </row>
    <row r="48" spans="1:6" ht="15.95" customHeight="1" x14ac:dyDescent="0.2">
      <c r="A48" s="11">
        <v>11</v>
      </c>
      <c r="B48" s="31" t="s">
        <v>76</v>
      </c>
      <c r="C48" s="65" t="s">
        <v>9</v>
      </c>
      <c r="D48" s="44">
        <v>31.87</v>
      </c>
      <c r="E48" s="71"/>
      <c r="F48" s="6">
        <f>E48*D48</f>
        <v>0</v>
      </c>
    </row>
    <row r="49" spans="1:6" ht="15.95" customHeight="1" x14ac:dyDescent="0.2">
      <c r="A49" s="11"/>
      <c r="B49" s="55"/>
      <c r="C49" s="29"/>
      <c r="E49" s="54"/>
    </row>
    <row r="50" spans="1:6" x14ac:dyDescent="0.2">
      <c r="A50" s="11">
        <v>12</v>
      </c>
      <c r="B50" s="56" t="s">
        <v>24</v>
      </c>
      <c r="C50" s="29" t="s">
        <v>12</v>
      </c>
      <c r="D50" s="13">
        <v>300</v>
      </c>
      <c r="E50" s="70"/>
      <c r="F50" s="6">
        <f>E50*D50</f>
        <v>0</v>
      </c>
    </row>
    <row r="51" spans="1:6" x14ac:dyDescent="0.2">
      <c r="A51" s="11"/>
      <c r="B51" s="56"/>
      <c r="C51" s="29"/>
      <c r="D51" s="5"/>
      <c r="E51" s="54"/>
    </row>
    <row r="52" spans="1:6" x14ac:dyDescent="0.2">
      <c r="A52" s="11"/>
      <c r="B52" s="40"/>
    </row>
    <row r="53" spans="1:6" x14ac:dyDescent="0.2">
      <c r="A53" s="42" t="s">
        <v>33</v>
      </c>
      <c r="B53" s="41" t="s">
        <v>55</v>
      </c>
    </row>
    <row r="54" spans="1:6" x14ac:dyDescent="0.2">
      <c r="A54" s="11"/>
      <c r="B54" s="40"/>
    </row>
    <row r="55" spans="1:6" ht="51" x14ac:dyDescent="0.2">
      <c r="A55" s="11">
        <v>1</v>
      </c>
      <c r="B55" s="50" t="s">
        <v>56</v>
      </c>
      <c r="C55" s="63" t="s">
        <v>13</v>
      </c>
      <c r="D55" s="13">
        <v>230</v>
      </c>
      <c r="E55" s="70"/>
      <c r="F55" s="6">
        <f>E55*D55</f>
        <v>0</v>
      </c>
    </row>
    <row r="56" spans="1:6" ht="12" customHeight="1" x14ac:dyDescent="0.2">
      <c r="A56" s="11"/>
      <c r="B56" s="40"/>
    </row>
    <row r="57" spans="1:6" ht="38.25" x14ac:dyDescent="0.2">
      <c r="A57" s="11">
        <v>2</v>
      </c>
      <c r="B57" s="43" t="s">
        <v>59</v>
      </c>
      <c r="C57" s="63" t="s">
        <v>13</v>
      </c>
      <c r="D57" s="13">
        <v>8.5</v>
      </c>
      <c r="E57" s="70"/>
      <c r="F57" s="6">
        <f>E57*D57</f>
        <v>0</v>
      </c>
    </row>
    <row r="58" spans="1:6" ht="11.65" customHeight="1" x14ac:dyDescent="0.2">
      <c r="A58" s="11"/>
      <c r="B58" s="40"/>
    </row>
    <row r="59" spans="1:6" ht="39.75" customHeight="1" x14ac:dyDescent="0.2">
      <c r="A59" s="11">
        <v>3</v>
      </c>
      <c r="B59" s="40" t="s">
        <v>65</v>
      </c>
      <c r="C59" s="63" t="s">
        <v>13</v>
      </c>
      <c r="D59" s="13">
        <v>80</v>
      </c>
      <c r="E59" s="70"/>
      <c r="F59" s="6">
        <f>E59*D59</f>
        <v>0</v>
      </c>
    </row>
    <row r="60" spans="1:6" ht="13.15" customHeight="1" x14ac:dyDescent="0.2">
      <c r="A60" s="11"/>
      <c r="B60" s="40"/>
    </row>
    <row r="61" spans="1:6" ht="25.5" x14ac:dyDescent="0.2">
      <c r="A61" s="11">
        <v>4</v>
      </c>
      <c r="B61" s="61" t="s">
        <v>58</v>
      </c>
      <c r="C61" s="63" t="s">
        <v>9</v>
      </c>
      <c r="D61" s="13">
        <v>62</v>
      </c>
      <c r="E61" s="70"/>
      <c r="F61" s="6">
        <f>E61*D61</f>
        <v>0</v>
      </c>
    </row>
    <row r="62" spans="1:6" ht="15.4" customHeight="1" x14ac:dyDescent="0.2">
      <c r="A62" s="11"/>
      <c r="B62" s="40"/>
    </row>
    <row r="63" spans="1:6" ht="39.75" customHeight="1" x14ac:dyDescent="0.2">
      <c r="A63" s="11">
        <v>5</v>
      </c>
      <c r="B63" s="51" t="s">
        <v>75</v>
      </c>
      <c r="C63" s="63" t="s">
        <v>13</v>
      </c>
      <c r="D63" s="13">
        <v>150</v>
      </c>
      <c r="E63" s="70"/>
      <c r="F63" s="6">
        <f>E63*D63</f>
        <v>0</v>
      </c>
    </row>
    <row r="64" spans="1:6" x14ac:dyDescent="0.2">
      <c r="A64" s="11"/>
      <c r="B64" s="51"/>
    </row>
    <row r="65" spans="1:6" x14ac:dyDescent="0.2">
      <c r="A65" s="11">
        <v>6</v>
      </c>
      <c r="B65" s="56" t="s">
        <v>24</v>
      </c>
      <c r="C65" s="29" t="s">
        <v>12</v>
      </c>
      <c r="D65" s="13">
        <v>250</v>
      </c>
      <c r="E65" s="70"/>
      <c r="F65" s="6">
        <f>E65*D65</f>
        <v>0</v>
      </c>
    </row>
    <row r="66" spans="1:6" x14ac:dyDescent="0.2">
      <c r="A66" s="11"/>
      <c r="B66" s="56"/>
      <c r="C66" s="29"/>
      <c r="E66" s="54"/>
    </row>
    <row r="67" spans="1:6" x14ac:dyDescent="0.2">
      <c r="A67" s="11"/>
      <c r="B67" s="23"/>
    </row>
    <row r="68" spans="1:6" x14ac:dyDescent="0.2">
      <c r="A68" s="42" t="s">
        <v>38</v>
      </c>
      <c r="B68" s="52" t="s">
        <v>63</v>
      </c>
    </row>
    <row r="69" spans="1:6" x14ac:dyDescent="0.2">
      <c r="A69" s="11"/>
      <c r="B69" s="23"/>
    </row>
    <row r="70" spans="1:6" x14ac:dyDescent="0.2">
      <c r="A70" s="11">
        <v>1</v>
      </c>
      <c r="B70" s="39" t="s">
        <v>77</v>
      </c>
      <c r="C70" s="63" t="s">
        <v>13</v>
      </c>
      <c r="D70" s="13">
        <v>27.5</v>
      </c>
      <c r="E70" s="70"/>
      <c r="F70" s="6">
        <f>E70*D70</f>
        <v>0</v>
      </c>
    </row>
    <row r="71" spans="1:6" ht="13.15" customHeight="1" x14ac:dyDescent="0.2">
      <c r="A71" s="11"/>
      <c r="B71" s="23"/>
    </row>
    <row r="72" spans="1:6" ht="54.75" customHeight="1" x14ac:dyDescent="0.2">
      <c r="A72" s="11">
        <v>2</v>
      </c>
      <c r="B72" s="40" t="s">
        <v>71</v>
      </c>
      <c r="C72" s="63" t="s">
        <v>13</v>
      </c>
      <c r="D72" s="13">
        <v>27.5</v>
      </c>
      <c r="E72" s="70"/>
      <c r="F72" s="6">
        <f>E72*D72</f>
        <v>0</v>
      </c>
    </row>
    <row r="73" spans="1:6" ht="12.95" customHeight="1" x14ac:dyDescent="0.2">
      <c r="A73" s="11"/>
      <c r="B73" s="24"/>
    </row>
    <row r="74" spans="1:6" ht="25.5" customHeight="1" x14ac:dyDescent="0.2">
      <c r="A74" s="11">
        <v>3</v>
      </c>
      <c r="B74" s="40" t="s">
        <v>66</v>
      </c>
      <c r="C74" s="63" t="s">
        <v>12</v>
      </c>
      <c r="D74" s="13">
        <v>100</v>
      </c>
      <c r="E74" s="70"/>
      <c r="F74" s="6">
        <f>E74*D74</f>
        <v>0</v>
      </c>
    </row>
    <row r="75" spans="1:6" ht="25.5" customHeight="1" x14ac:dyDescent="0.2">
      <c r="A75" s="11"/>
      <c r="B75" s="40"/>
    </row>
    <row r="76" spans="1:6" ht="12.95" customHeight="1" x14ac:dyDescent="0.2">
      <c r="A76" s="11"/>
      <c r="B76" s="40"/>
    </row>
    <row r="77" spans="1:6" ht="12.95" customHeight="1" x14ac:dyDescent="0.2">
      <c r="A77" s="42" t="s">
        <v>39</v>
      </c>
      <c r="B77" s="52" t="s">
        <v>67</v>
      </c>
    </row>
    <row r="78" spans="1:6" ht="12.95" customHeight="1" x14ac:dyDescent="0.2">
      <c r="A78" s="11"/>
      <c r="B78" s="23"/>
    </row>
    <row r="79" spans="1:6" ht="14.25" customHeight="1" x14ac:dyDescent="0.2">
      <c r="A79" s="11">
        <v>1</v>
      </c>
      <c r="B79" s="39" t="s">
        <v>77</v>
      </c>
      <c r="C79" s="63" t="s">
        <v>13</v>
      </c>
      <c r="D79" s="13">
        <v>30</v>
      </c>
      <c r="E79" s="70"/>
      <c r="F79" s="6">
        <f>E79*D79</f>
        <v>0</v>
      </c>
    </row>
    <row r="80" spans="1:6" ht="12.95" customHeight="1" x14ac:dyDescent="0.2">
      <c r="A80" s="11"/>
      <c r="B80" s="23"/>
    </row>
    <row r="81" spans="1:6" ht="55.5" customHeight="1" x14ac:dyDescent="0.2">
      <c r="A81" s="11">
        <v>2</v>
      </c>
      <c r="B81" s="40" t="s">
        <v>71</v>
      </c>
      <c r="C81" s="63" t="s">
        <v>13</v>
      </c>
      <c r="D81" s="13">
        <v>30</v>
      </c>
      <c r="E81" s="70"/>
      <c r="F81" s="6">
        <f>E81*D81</f>
        <v>0</v>
      </c>
    </row>
    <row r="82" spans="1:6" ht="12.95" customHeight="1" x14ac:dyDescent="0.2">
      <c r="A82" s="11"/>
      <c r="B82" s="24"/>
    </row>
    <row r="83" spans="1:6" ht="25.5" customHeight="1" x14ac:dyDescent="0.2">
      <c r="A83" s="11">
        <v>3</v>
      </c>
      <c r="B83" s="40" t="s">
        <v>66</v>
      </c>
      <c r="C83" s="63" t="s">
        <v>12</v>
      </c>
      <c r="D83" s="13">
        <v>100</v>
      </c>
      <c r="E83" s="70"/>
      <c r="F83" s="6">
        <f>E83*D83</f>
        <v>0</v>
      </c>
    </row>
    <row r="84" spans="1:6" ht="25.5" customHeight="1" x14ac:dyDescent="0.2">
      <c r="A84" s="11"/>
      <c r="B84" s="40"/>
    </row>
    <row r="85" spans="1:6" ht="12.95" customHeight="1" x14ac:dyDescent="0.2">
      <c r="A85" s="11"/>
      <c r="B85" s="40"/>
    </row>
    <row r="86" spans="1:6" ht="12.95" customHeight="1" x14ac:dyDescent="0.2">
      <c r="A86" s="42" t="s">
        <v>39</v>
      </c>
      <c r="B86" s="52" t="s">
        <v>69</v>
      </c>
    </row>
    <row r="87" spans="1:6" ht="12.95" customHeight="1" x14ac:dyDescent="0.2">
      <c r="A87" s="11"/>
      <c r="B87" s="23"/>
    </row>
    <row r="88" spans="1:6" ht="25.5" x14ac:dyDescent="0.2">
      <c r="A88" s="11">
        <v>1</v>
      </c>
      <c r="B88" s="39" t="s">
        <v>72</v>
      </c>
      <c r="C88" s="63" t="s">
        <v>13</v>
      </c>
      <c r="D88" s="13">
        <v>44</v>
      </c>
      <c r="E88" s="70"/>
      <c r="F88" s="6">
        <f>E88*D88</f>
        <v>0</v>
      </c>
    </row>
    <row r="89" spans="1:6" ht="12.95" customHeight="1" x14ac:dyDescent="0.2">
      <c r="A89" s="11"/>
      <c r="B89" s="23"/>
    </row>
    <row r="90" spans="1:6" ht="54" customHeight="1" x14ac:dyDescent="0.2">
      <c r="A90" s="11">
        <v>2</v>
      </c>
      <c r="B90" s="40" t="s">
        <v>71</v>
      </c>
      <c r="C90" s="63" t="s">
        <v>13</v>
      </c>
      <c r="D90" s="13">
        <v>40</v>
      </c>
      <c r="E90" s="70"/>
      <c r="F90" s="6">
        <f>E90*D90</f>
        <v>0</v>
      </c>
    </row>
    <row r="91" spans="1:6" x14ac:dyDescent="0.2">
      <c r="A91" s="11"/>
      <c r="B91" s="40"/>
    </row>
    <row r="92" spans="1:6" ht="51" x14ac:dyDescent="0.2">
      <c r="A92" s="11">
        <v>3</v>
      </c>
      <c r="B92" s="40" t="s">
        <v>73</v>
      </c>
      <c r="C92" s="63" t="s">
        <v>13</v>
      </c>
      <c r="D92" s="13">
        <v>4</v>
      </c>
      <c r="E92" s="70"/>
      <c r="F92" s="6">
        <f>E92*D92</f>
        <v>0</v>
      </c>
    </row>
    <row r="93" spans="1:6" x14ac:dyDescent="0.2">
      <c r="A93" s="11"/>
      <c r="B93" s="40"/>
    </row>
    <row r="94" spans="1:6" ht="25.5" x14ac:dyDescent="0.2">
      <c r="A94" s="11">
        <v>4</v>
      </c>
      <c r="B94" s="40" t="s">
        <v>74</v>
      </c>
      <c r="C94" s="63" t="s">
        <v>23</v>
      </c>
      <c r="D94" s="13">
        <v>5</v>
      </c>
      <c r="E94" s="70"/>
      <c r="F94" s="6">
        <f>E94*D94</f>
        <v>0</v>
      </c>
    </row>
    <row r="95" spans="1:6" ht="12.95" customHeight="1" x14ac:dyDescent="0.2">
      <c r="A95" s="11"/>
      <c r="B95" s="24"/>
    </row>
    <row r="96" spans="1:6" ht="25.5" x14ac:dyDescent="0.2">
      <c r="A96" s="11">
        <v>5</v>
      </c>
      <c r="B96" s="40" t="s">
        <v>66</v>
      </c>
      <c r="C96" s="63" t="s">
        <v>12</v>
      </c>
      <c r="D96" s="13">
        <v>200</v>
      </c>
      <c r="E96" s="70"/>
      <c r="F96" s="6">
        <f>E96*D96</f>
        <v>0</v>
      </c>
    </row>
    <row r="97" spans="1:6" ht="12.95" customHeight="1" x14ac:dyDescent="0.2">
      <c r="A97" s="11"/>
      <c r="B97" s="40"/>
    </row>
    <row r="98" spans="1:6" ht="12.95" customHeight="1" x14ac:dyDescent="0.2">
      <c r="A98" s="11"/>
      <c r="B98" s="40"/>
    </row>
    <row r="99" spans="1:6" x14ac:dyDescent="0.2">
      <c r="A99" s="42" t="s">
        <v>68</v>
      </c>
      <c r="B99" s="52" t="s">
        <v>40</v>
      </c>
    </row>
    <row r="100" spans="1:6" x14ac:dyDescent="0.2">
      <c r="A100" s="42"/>
      <c r="B100" s="52"/>
    </row>
    <row r="101" spans="1:6" ht="38.25" x14ac:dyDescent="0.2">
      <c r="A101" s="11">
        <v>1</v>
      </c>
      <c r="B101" s="39" t="s">
        <v>41</v>
      </c>
      <c r="C101" s="63" t="s">
        <v>12</v>
      </c>
      <c r="D101" s="13">
        <v>610</v>
      </c>
      <c r="E101" s="70"/>
      <c r="F101" s="6">
        <f>E101*D101</f>
        <v>0</v>
      </c>
    </row>
    <row r="102" spans="1:6" ht="12" customHeight="1" x14ac:dyDescent="0.2">
      <c r="A102" s="11"/>
      <c r="B102" s="39"/>
    </row>
    <row r="103" spans="1:6" ht="51" x14ac:dyDescent="0.2">
      <c r="A103" s="11">
        <v>2</v>
      </c>
      <c r="B103" s="39" t="s">
        <v>42</v>
      </c>
      <c r="C103" s="63" t="s">
        <v>9</v>
      </c>
      <c r="D103" s="13">
        <v>65</v>
      </c>
      <c r="E103" s="70"/>
      <c r="F103" s="6">
        <f>E103*D103</f>
        <v>0</v>
      </c>
    </row>
    <row r="104" spans="1:6" x14ac:dyDescent="0.2">
      <c r="A104" s="42"/>
      <c r="B104" s="52"/>
    </row>
    <row r="105" spans="1:6" x14ac:dyDescent="0.2">
      <c r="A105" s="11"/>
    </row>
    <row r="106" spans="1:6" ht="15" x14ac:dyDescent="0.25">
      <c r="A106" s="9"/>
      <c r="B106" s="25" t="s">
        <v>43</v>
      </c>
      <c r="F106" s="10">
        <f>SUM(F26:F103)</f>
        <v>0</v>
      </c>
    </row>
    <row r="107" spans="1:6" x14ac:dyDescent="0.2">
      <c r="A107" s="9"/>
      <c r="B107" s="20"/>
    </row>
    <row r="108" spans="1:6" ht="15" customHeight="1" x14ac:dyDescent="0.2"/>
    <row r="109" spans="1:6" ht="15" x14ac:dyDescent="0.25">
      <c r="A109" s="9" t="s">
        <v>19</v>
      </c>
      <c r="B109" s="25" t="s">
        <v>10</v>
      </c>
    </row>
    <row r="111" spans="1:6" ht="51" x14ac:dyDescent="0.2">
      <c r="A111" s="11">
        <v>1</v>
      </c>
      <c r="B111" s="15" t="s">
        <v>34</v>
      </c>
      <c r="C111" s="63" t="s">
        <v>1</v>
      </c>
      <c r="D111" s="13">
        <v>1</v>
      </c>
      <c r="E111" s="70"/>
      <c r="F111" s="6">
        <f>E111*D111</f>
        <v>0</v>
      </c>
    </row>
    <row r="112" spans="1:6" ht="25.5" customHeight="1" x14ac:dyDescent="0.2">
      <c r="A112" s="11"/>
      <c r="B112" s="28"/>
    </row>
    <row r="113" spans="1:6" ht="37.5" customHeight="1" x14ac:dyDescent="0.25">
      <c r="A113" s="11"/>
      <c r="B113" s="27" t="s">
        <v>11</v>
      </c>
      <c r="F113" s="10">
        <f>SUM(F111:F112)</f>
        <v>0</v>
      </c>
    </row>
    <row r="114" spans="1:6" ht="14.25" customHeight="1" x14ac:dyDescent="0.25">
      <c r="A114" s="11"/>
      <c r="B114" s="27"/>
      <c r="F114" s="10"/>
    </row>
    <row r="115" spans="1:6" ht="14.25" customHeight="1" x14ac:dyDescent="0.25">
      <c r="A115" s="11"/>
      <c r="B115" s="27"/>
      <c r="F115" s="10"/>
    </row>
    <row r="116" spans="1:6" ht="37.5" customHeight="1" x14ac:dyDescent="0.2"/>
    <row r="117" spans="1:6" ht="12" customHeight="1" x14ac:dyDescent="0.2">
      <c r="A117" s="8"/>
      <c r="B117" s="16" t="s">
        <v>17</v>
      </c>
    </row>
    <row r="118" spans="1:6" ht="18" x14ac:dyDescent="0.2">
      <c r="A118" s="8"/>
      <c r="B118" s="16"/>
    </row>
    <row r="119" spans="1:6" ht="15" x14ac:dyDescent="0.25">
      <c r="A119" s="4" t="str">
        <f>A6</f>
        <v>1.</v>
      </c>
      <c r="B119" s="17" t="str">
        <f>B6</f>
        <v>PRIPRAVLJALNA DELA</v>
      </c>
      <c r="F119" s="2">
        <f>F20</f>
        <v>0</v>
      </c>
    </row>
    <row r="120" spans="1:6" ht="15" x14ac:dyDescent="0.25">
      <c r="A120" s="4" t="str">
        <f>A23</f>
        <v>2.</v>
      </c>
      <c r="B120" s="17" t="str">
        <f>B23</f>
        <v>GRADBENA IN ZEMELJSKA DELA</v>
      </c>
      <c r="F120" s="2">
        <f>F106</f>
        <v>0</v>
      </c>
    </row>
    <row r="121" spans="1:6" ht="15" x14ac:dyDescent="0.25">
      <c r="A121" s="4" t="str">
        <f>A109</f>
        <v>3.</v>
      </c>
      <c r="B121" s="17" t="str">
        <f>B109</f>
        <v>ZAKLJUČNA DELA</v>
      </c>
      <c r="C121" s="66"/>
      <c r="D121" s="35"/>
      <c r="E121" s="36"/>
      <c r="F121" s="38">
        <f>F113</f>
        <v>0</v>
      </c>
    </row>
    <row r="122" spans="1:6" ht="15" x14ac:dyDescent="0.25">
      <c r="A122" s="4"/>
      <c r="B122" s="17"/>
      <c r="C122" s="66"/>
      <c r="D122" s="35"/>
      <c r="E122" s="36"/>
      <c r="F122" s="38"/>
    </row>
    <row r="123" spans="1:6" ht="15" x14ac:dyDescent="0.25">
      <c r="A123" s="4"/>
      <c r="B123" s="17"/>
      <c r="C123" s="66"/>
      <c r="D123" s="35"/>
      <c r="E123" s="36"/>
      <c r="F123" s="38"/>
    </row>
    <row r="124" spans="1:6" ht="15" x14ac:dyDescent="0.25">
      <c r="A124" s="4"/>
      <c r="B124" s="17"/>
      <c r="C124" s="66"/>
      <c r="D124" s="35"/>
      <c r="E124" s="36"/>
      <c r="F124" s="38"/>
    </row>
    <row r="125" spans="1:6" ht="18" x14ac:dyDescent="0.25">
      <c r="A125" s="8"/>
      <c r="B125" s="16"/>
      <c r="D125" s="13" t="s">
        <v>16</v>
      </c>
      <c r="E125" s="14" t="s">
        <v>18</v>
      </c>
      <c r="F125" s="2">
        <f>SUM(F119:F122)</f>
        <v>0</v>
      </c>
    </row>
    <row r="126" spans="1:6" ht="18" x14ac:dyDescent="0.25">
      <c r="A126" s="8"/>
      <c r="B126" s="16"/>
      <c r="C126" s="67"/>
      <c r="D126" s="18"/>
      <c r="E126" s="19"/>
      <c r="F126" s="3"/>
    </row>
    <row r="127" spans="1:6" ht="18" x14ac:dyDescent="0.25">
      <c r="A127" s="8"/>
      <c r="B127" s="16"/>
      <c r="F127" s="2"/>
    </row>
    <row r="128" spans="1:6" ht="18" x14ac:dyDescent="0.25">
      <c r="A128" s="8"/>
      <c r="B128" s="16"/>
      <c r="F128" s="2"/>
    </row>
    <row r="129" spans="1:6" ht="18" x14ac:dyDescent="0.25">
      <c r="A129" s="8"/>
      <c r="B129" s="16"/>
      <c r="F129" s="2"/>
    </row>
    <row r="130" spans="1:6" ht="18" x14ac:dyDescent="0.25">
      <c r="A130" s="8"/>
      <c r="B130" s="16"/>
      <c r="F130" s="2"/>
    </row>
    <row r="131" spans="1:6" ht="18" x14ac:dyDescent="0.25">
      <c r="A131" s="8"/>
      <c r="B131" s="16"/>
      <c r="F131" s="2"/>
    </row>
    <row r="132" spans="1:6" ht="18" x14ac:dyDescent="0.25">
      <c r="A132" s="8"/>
      <c r="B132" s="16"/>
      <c r="F132" s="2"/>
    </row>
    <row r="133" spans="1:6" ht="18" x14ac:dyDescent="0.25">
      <c r="A133" s="8"/>
      <c r="B133" s="16"/>
      <c r="F133" s="2"/>
    </row>
    <row r="134" spans="1:6" ht="15" x14ac:dyDescent="0.25">
      <c r="A134" s="9" t="s">
        <v>25</v>
      </c>
      <c r="B134" s="25" t="s">
        <v>32</v>
      </c>
    </row>
    <row r="135" spans="1:6" x14ac:dyDescent="0.2">
      <c r="A135" s="11"/>
    </row>
    <row r="136" spans="1:6" x14ac:dyDescent="0.2">
      <c r="A136" s="11">
        <v>1</v>
      </c>
      <c r="B136" s="26" t="s">
        <v>78</v>
      </c>
      <c r="C136" s="63" t="s">
        <v>31</v>
      </c>
      <c r="D136" s="13">
        <v>16</v>
      </c>
      <c r="E136" s="70"/>
      <c r="F136" s="6">
        <f>E136*D136</f>
        <v>0</v>
      </c>
    </row>
    <row r="137" spans="1:6" x14ac:dyDescent="0.2">
      <c r="A137" s="11"/>
      <c r="B137" s="26"/>
    </row>
    <row r="138" spans="1:6" x14ac:dyDescent="0.2">
      <c r="A138" s="11">
        <v>2</v>
      </c>
      <c r="B138" s="26" t="s">
        <v>36</v>
      </c>
      <c r="C138" s="66" t="s">
        <v>0</v>
      </c>
      <c r="D138" s="35">
        <v>1</v>
      </c>
      <c r="E138" s="72"/>
      <c r="F138" s="37">
        <f t="shared" ref="F138" si="1">E138*D138</f>
        <v>0</v>
      </c>
    </row>
    <row r="139" spans="1:6" x14ac:dyDescent="0.2">
      <c r="A139" s="11"/>
      <c r="B139" s="26"/>
      <c r="C139" s="66"/>
      <c r="D139" s="35"/>
      <c r="E139" s="36"/>
      <c r="F139" s="37"/>
    </row>
    <row r="140" spans="1:6" x14ac:dyDescent="0.2">
      <c r="A140" s="11">
        <v>3</v>
      </c>
      <c r="B140" s="26" t="s">
        <v>14</v>
      </c>
      <c r="C140" s="66" t="s">
        <v>0</v>
      </c>
      <c r="D140" s="35">
        <v>1</v>
      </c>
      <c r="E140" s="72"/>
      <c r="F140" s="37">
        <f t="shared" ref="F140" si="2">E140*D140</f>
        <v>0</v>
      </c>
    </row>
    <row r="141" spans="1:6" x14ac:dyDescent="0.2">
      <c r="A141" s="11"/>
      <c r="B141" s="26"/>
      <c r="C141" s="66"/>
      <c r="D141" s="35"/>
      <c r="E141" s="36"/>
      <c r="F141" s="37"/>
    </row>
    <row r="142" spans="1:6" ht="15" x14ac:dyDescent="0.25">
      <c r="A142" s="9"/>
      <c r="B142" s="27" t="s">
        <v>35</v>
      </c>
      <c r="F142" s="10">
        <f>SUM(F136:F140)</f>
        <v>0</v>
      </c>
    </row>
    <row r="143" spans="1:6" ht="15" x14ac:dyDescent="0.25">
      <c r="A143" s="9"/>
      <c r="B143" s="27"/>
      <c r="F143" s="10"/>
    </row>
    <row r="144" spans="1:6" ht="15" x14ac:dyDescent="0.25">
      <c r="A144" s="9"/>
      <c r="B144" s="27"/>
      <c r="F144" s="10"/>
    </row>
    <row r="145" spans="1:6" ht="15" x14ac:dyDescent="0.25">
      <c r="A145" s="9"/>
      <c r="B145" s="27"/>
      <c r="C145" s="67"/>
      <c r="D145" s="18"/>
      <c r="E145" s="19"/>
      <c r="F145" s="45"/>
    </row>
    <row r="146" spans="1:6" ht="15" x14ac:dyDescent="0.25">
      <c r="A146" s="9"/>
      <c r="B146" s="27"/>
      <c r="F146" s="10"/>
    </row>
    <row r="147" spans="1:6" ht="15" x14ac:dyDescent="0.25">
      <c r="A147" s="9"/>
      <c r="B147" s="27"/>
      <c r="F147" s="10"/>
    </row>
    <row r="148" spans="1:6" ht="15" x14ac:dyDescent="0.25">
      <c r="A148" s="9"/>
      <c r="B148" s="27"/>
      <c r="F148" s="10"/>
    </row>
    <row r="149" spans="1:6" ht="15" x14ac:dyDescent="0.25">
      <c r="A149" s="9"/>
      <c r="B149" s="27"/>
      <c r="F149" s="10"/>
    </row>
    <row r="150" spans="1:6" ht="15" x14ac:dyDescent="0.25">
      <c r="A150" s="9"/>
      <c r="B150" s="27"/>
      <c r="F150" s="10"/>
    </row>
    <row r="151" spans="1:6" ht="15" x14ac:dyDescent="0.25">
      <c r="A151" s="9"/>
      <c r="B151" s="27"/>
      <c r="F151" s="10"/>
    </row>
    <row r="152" spans="1:6" ht="15" x14ac:dyDescent="0.25">
      <c r="A152" s="9"/>
      <c r="B152" s="27"/>
      <c r="F152" s="10"/>
    </row>
    <row r="153" spans="1:6" ht="18" x14ac:dyDescent="0.25">
      <c r="A153" s="9"/>
      <c r="B153" s="47" t="s">
        <v>37</v>
      </c>
      <c r="F153" s="10"/>
    </row>
    <row r="154" spans="1:6" ht="15" x14ac:dyDescent="0.25">
      <c r="A154" s="9"/>
      <c r="B154" s="27"/>
      <c r="F154" s="10"/>
    </row>
    <row r="155" spans="1:6" ht="15" x14ac:dyDescent="0.25">
      <c r="A155" s="4" t="s">
        <v>22</v>
      </c>
      <c r="B155" s="27" t="s">
        <v>8</v>
      </c>
      <c r="F155" s="10">
        <f>F119</f>
        <v>0</v>
      </c>
    </row>
    <row r="156" spans="1:6" ht="15" x14ac:dyDescent="0.25">
      <c r="A156" s="9" t="s">
        <v>21</v>
      </c>
      <c r="B156" s="27" t="s">
        <v>20</v>
      </c>
      <c r="F156" s="10">
        <f>F120</f>
        <v>0</v>
      </c>
    </row>
    <row r="157" spans="1:6" ht="15" x14ac:dyDescent="0.25">
      <c r="A157" s="9" t="s">
        <v>19</v>
      </c>
      <c r="B157" s="27" t="s">
        <v>10</v>
      </c>
      <c r="F157" s="10">
        <f>F121</f>
        <v>0</v>
      </c>
    </row>
    <row r="158" spans="1:6" ht="15" x14ac:dyDescent="0.25">
      <c r="A158" s="9" t="s">
        <v>25</v>
      </c>
      <c r="B158" s="27" t="s">
        <v>32</v>
      </c>
      <c r="F158" s="10">
        <f>F142</f>
        <v>0</v>
      </c>
    </row>
    <row r="159" spans="1:6" ht="15" x14ac:dyDescent="0.25">
      <c r="A159" s="9"/>
      <c r="B159" s="27"/>
      <c r="F159" s="10"/>
    </row>
    <row r="160" spans="1:6" ht="15" x14ac:dyDescent="0.25">
      <c r="A160" s="9"/>
      <c r="B160" s="27"/>
      <c r="F160" s="10"/>
    </row>
    <row r="161" spans="1:6" ht="15" x14ac:dyDescent="0.25">
      <c r="A161" s="9"/>
      <c r="B161" s="73" t="s">
        <v>79</v>
      </c>
      <c r="C161" s="67"/>
      <c r="D161" s="18"/>
      <c r="E161" s="19"/>
      <c r="F161" s="45">
        <f>SUM(F155:F158)</f>
        <v>0</v>
      </c>
    </row>
    <row r="162" spans="1:6" ht="14.25" x14ac:dyDescent="0.2">
      <c r="A162" s="9"/>
      <c r="B162" s="82" t="s">
        <v>80</v>
      </c>
      <c r="C162" s="75"/>
      <c r="D162" s="84">
        <v>0</v>
      </c>
      <c r="E162" s="77"/>
      <c r="F162" s="79">
        <f>D162*F161</f>
        <v>0</v>
      </c>
    </row>
    <row r="163" spans="1:6" ht="15" x14ac:dyDescent="0.25">
      <c r="A163" s="9"/>
      <c r="B163" s="74" t="s">
        <v>81</v>
      </c>
      <c r="C163" s="80"/>
      <c r="D163" s="85"/>
      <c r="E163" s="81"/>
      <c r="F163" s="78">
        <f>F161-F162</f>
        <v>0</v>
      </c>
    </row>
    <row r="164" spans="1:6" ht="14.25" x14ac:dyDescent="0.2">
      <c r="A164" s="8"/>
      <c r="B164" s="83" t="s">
        <v>82</v>
      </c>
      <c r="C164" s="67"/>
      <c r="D164" s="84">
        <v>0.22</v>
      </c>
      <c r="E164" s="19"/>
      <c r="F164" s="86">
        <f>F163*D164</f>
        <v>0</v>
      </c>
    </row>
    <row r="165" spans="1:6" ht="15" x14ac:dyDescent="0.25">
      <c r="B165" s="74" t="s">
        <v>83</v>
      </c>
      <c r="C165" s="75"/>
      <c r="D165" s="76"/>
      <c r="E165" s="77"/>
      <c r="F165" s="78">
        <f>F163+F164</f>
        <v>0</v>
      </c>
    </row>
  </sheetData>
  <mergeCells count="2">
    <mergeCell ref="B4:E4"/>
    <mergeCell ref="B2:F3"/>
  </mergeCells>
  <phoneticPr fontId="0" type="noConversion"/>
  <pageMargins left="0.6692913385826772" right="0.31496062992125984" top="0.35433070866141736" bottom="0.39370078740157483" header="0.27559055118110237" footer="0.19685039370078741"/>
  <pageSetup paperSize="9" scale="85" orientation="portrait" r:id="rId1"/>
  <headerFooter alignWithMargins="0">
    <oddFooter>&amp;L1.faza - Meteorni kanal&amp;R&amp;P/&amp;N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Slivno</vt:lpstr>
      <vt:lpstr>Slivno!Področje_tiskanja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brane</dc:creator>
  <cp:lastModifiedBy>Polajzar Bostjan</cp:lastModifiedBy>
  <cp:lastPrinted>2021-01-17T16:49:08Z</cp:lastPrinted>
  <dcterms:created xsi:type="dcterms:W3CDTF">2005-05-23T14:31:57Z</dcterms:created>
  <dcterms:modified xsi:type="dcterms:W3CDTF">2021-01-29T11:27:54Z</dcterms:modified>
</cp:coreProperties>
</file>