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polajzar\Documents\BOSTJAN\2021_PROJEKTI\ES KULTURNEGA CENTRA\JNVV\PDF\POPIS DEL\"/>
    </mc:Choice>
  </mc:AlternateContent>
  <bookViews>
    <workbookView xWindow="0" yWindow="0" windowWidth="25200" windowHeight="11280" tabRatio="947"/>
  </bookViews>
  <sheets>
    <sheet name=" REKAPITULACIJA" sheetId="3" r:id="rId1"/>
    <sheet name="A|Pripravljalna d." sheetId="9" r:id="rId2"/>
    <sheet name="A|Rušitvena d." sheetId="10" r:id="rId3"/>
    <sheet name="A|Zemeljska d." sheetId="11" r:id="rId4"/>
    <sheet name="A|Betonska d." sheetId="12" r:id="rId5"/>
    <sheet name="A|Opaž-tesarska d." sheetId="13" r:id="rId6"/>
    <sheet name="A|Zidarska d." sheetId="14" r:id="rId7"/>
    <sheet name="A|Fasada" sheetId="15" r:id="rId8"/>
    <sheet name="B|Krovsko kleparska d." sheetId="16" r:id="rId9"/>
    <sheet name="B|Stavbno pohi." sheetId="17" r:id="rId10"/>
    <sheet name="E|Elektromontažna d." sheetId="1" r:id="rId11"/>
    <sheet name="S|Priključek plina" sheetId="18" r:id="rId12"/>
    <sheet name="S|Strojne inštalacije" sheetId="19" r:id="rId13"/>
    <sheet name="D|Dokumnetacija" sheetId="8" r:id="rId14"/>
  </sheets>
  <externalReferences>
    <externalReference r:id="rId15"/>
    <externalReference r:id="rId16"/>
    <externalReference r:id="rId17"/>
    <externalReference r:id="rId18"/>
    <externalReference r:id="rId19"/>
    <externalReference r:id="rId20"/>
    <externalReference r:id="rId21"/>
    <externalReference r:id="rId22"/>
  </externalReferences>
  <definedNames>
    <definedName name="______________dol2" localSheetId="13">#REF!</definedName>
    <definedName name="______________dol2" localSheetId="10">#REF!</definedName>
    <definedName name="______________dol2" localSheetId="11">#REF!</definedName>
    <definedName name="______________dol2" localSheetId="12">#REF!</definedName>
    <definedName name="______________dol2">#REF!</definedName>
    <definedName name="_____________dol2" localSheetId="13">#REF!</definedName>
    <definedName name="_____________dol2" localSheetId="10">#REF!</definedName>
    <definedName name="_____________dol2" localSheetId="11">#REF!</definedName>
    <definedName name="_____________dol2">#REF!</definedName>
    <definedName name="____________dol2" localSheetId="13">#REF!</definedName>
    <definedName name="____________dol2" localSheetId="10">#REF!</definedName>
    <definedName name="____________dol2" localSheetId="11">#REF!</definedName>
    <definedName name="____________dol2">#REF!</definedName>
    <definedName name="__________hx2" localSheetId="13">#REF!</definedName>
    <definedName name="__________hx2" localSheetId="10">#REF!</definedName>
    <definedName name="__________hx2" localSheetId="11">#REF!</definedName>
    <definedName name="__________hx2">#REF!</definedName>
    <definedName name="_________hx2" localSheetId="13">#REF!</definedName>
    <definedName name="_________hx2" localSheetId="10">#REF!</definedName>
    <definedName name="_________hx2" localSheetId="11">#REF!</definedName>
    <definedName name="_________hx2">#REF!</definedName>
    <definedName name="________hx2" localSheetId="13">#REF!</definedName>
    <definedName name="________hx2" localSheetId="10">#REF!</definedName>
    <definedName name="________hx2" localSheetId="11">#REF!</definedName>
    <definedName name="________hx2">#REF!</definedName>
    <definedName name="_______dol2" localSheetId="13">#REF!</definedName>
    <definedName name="_______dol2" localSheetId="10">#REF!</definedName>
    <definedName name="_______dol2" localSheetId="11">#REF!</definedName>
    <definedName name="_______dol2">#REF!</definedName>
    <definedName name="_______hx2" localSheetId="13">#REF!</definedName>
    <definedName name="_______hx2" localSheetId="10">#REF!</definedName>
    <definedName name="_______hx2" localSheetId="11">#REF!</definedName>
    <definedName name="_______hx2">#REF!</definedName>
    <definedName name="______dol2" localSheetId="13">#REF!</definedName>
    <definedName name="______dol2" localSheetId="10">#REF!</definedName>
    <definedName name="______dol2" localSheetId="11">#REF!</definedName>
    <definedName name="______dol2">#REF!</definedName>
    <definedName name="______hx2" localSheetId="13">#REF!</definedName>
    <definedName name="______hx2" localSheetId="10">#REF!</definedName>
    <definedName name="______hx2" localSheetId="11">#REF!</definedName>
    <definedName name="______hx2">#REF!</definedName>
    <definedName name="_____dol2" localSheetId="13">#REF!</definedName>
    <definedName name="_____dol2" localSheetId="10">#REF!</definedName>
    <definedName name="_____dol2" localSheetId="11">#REF!</definedName>
    <definedName name="_____dol2">#REF!</definedName>
    <definedName name="_____hx2" localSheetId="13">#REF!</definedName>
    <definedName name="_____hx2" localSheetId="10">#REF!</definedName>
    <definedName name="_____hx2" localSheetId="11">#REF!</definedName>
    <definedName name="_____hx2">#REF!</definedName>
    <definedName name="_____pro2" localSheetId="13">#REF!</definedName>
    <definedName name="_____pro2" localSheetId="10">#REF!</definedName>
    <definedName name="_____pro2" localSheetId="11">#REF!</definedName>
    <definedName name="_____pro2">#REF!</definedName>
    <definedName name="____dol2" localSheetId="13">#REF!</definedName>
    <definedName name="____dol2" localSheetId="10">#REF!</definedName>
    <definedName name="____dol2" localSheetId="11">#REF!</definedName>
    <definedName name="____dol2">#REF!</definedName>
    <definedName name="____hx2" localSheetId="13">#REF!</definedName>
    <definedName name="____hx2" localSheetId="10">#REF!</definedName>
    <definedName name="____hx2" localSheetId="11">#REF!</definedName>
    <definedName name="____hx2">#REF!</definedName>
    <definedName name="____pro2" localSheetId="13">#REF!</definedName>
    <definedName name="____pro2" localSheetId="10">#REF!</definedName>
    <definedName name="____pro2" localSheetId="11">#REF!</definedName>
    <definedName name="____pro2">#REF!</definedName>
    <definedName name="___dol2" localSheetId="13">#REF!</definedName>
    <definedName name="___dol2" localSheetId="10">#REF!</definedName>
    <definedName name="___dol2" localSheetId="11">#REF!</definedName>
    <definedName name="___dol2">#REF!</definedName>
    <definedName name="___hx2" localSheetId="13">#REF!</definedName>
    <definedName name="___hx2" localSheetId="10">#REF!</definedName>
    <definedName name="___hx2" localSheetId="11">#REF!</definedName>
    <definedName name="___hx2">#REF!</definedName>
    <definedName name="___pro2" localSheetId="13">#REF!</definedName>
    <definedName name="___pro2" localSheetId="10">#REF!</definedName>
    <definedName name="___pro2" localSheetId="11">#REF!</definedName>
    <definedName name="___pro2">#REF!</definedName>
    <definedName name="__dol2" localSheetId="13">#REF!</definedName>
    <definedName name="__dol2" localSheetId="10">#REF!</definedName>
    <definedName name="__dol2" localSheetId="11">#REF!</definedName>
    <definedName name="__dol2">#REF!</definedName>
    <definedName name="__hx2" localSheetId="13">#REF!</definedName>
    <definedName name="__hx2" localSheetId="10">#REF!</definedName>
    <definedName name="__hx2" localSheetId="11">#REF!</definedName>
    <definedName name="__hx2">#REF!</definedName>
    <definedName name="__pro2" localSheetId="13">#REF!</definedName>
    <definedName name="__pro2" localSheetId="10">#REF!</definedName>
    <definedName name="__pro2" localSheetId="11">#REF!</definedName>
    <definedName name="__pro2">#REF!</definedName>
    <definedName name="_3Excel_BuiltIn_Print_Area_12_1_1_1_1" localSheetId="13">#REF!</definedName>
    <definedName name="_3Excel_BuiltIn_Print_Area_12_1_1_1_1" localSheetId="10">#REF!</definedName>
    <definedName name="_3Excel_BuiltIn_Print_Area_12_1_1_1_1" localSheetId="11">#REF!</definedName>
    <definedName name="_3Excel_BuiltIn_Print_Area_12_1_1_1_1">#REF!</definedName>
    <definedName name="_4Excel_BuiltIn_Print_Area_3_1_1_1_1" localSheetId="0">(#REF!,#REF!)</definedName>
    <definedName name="_4Excel_BuiltIn_Print_Area_3_1_1_1_1" localSheetId="13">(#REF!,#REF!)</definedName>
    <definedName name="_4Excel_BuiltIn_Print_Area_3_1_1_1_1" localSheetId="10">(#REF!,#REF!)</definedName>
    <definedName name="_4Excel_BuiltIn_Print_Area_3_1_1_1_1" localSheetId="11">(#REF!,#REF!)</definedName>
    <definedName name="_4Excel_BuiltIn_Print_Area_3_1_1_1_1" localSheetId="12">(#REF!,#REF!)</definedName>
    <definedName name="_4Excel_BuiltIn_Print_Area_3_1_1_1_1">(#REF!,#REF!)</definedName>
    <definedName name="_5Excel_BuiltIn_Print_Area_5_1_1_1_1" localSheetId="0">#REF!</definedName>
    <definedName name="_5Excel_BuiltIn_Print_Area_5_1_1_1_1" localSheetId="13">#REF!</definedName>
    <definedName name="_5Excel_BuiltIn_Print_Area_5_1_1_1_1" localSheetId="10">#REF!</definedName>
    <definedName name="_5Excel_BuiltIn_Print_Area_5_1_1_1_1" localSheetId="11">#REF!</definedName>
    <definedName name="_5Excel_BuiltIn_Print_Area_5_1_1_1_1" localSheetId="12">#REF!</definedName>
    <definedName name="_5Excel_BuiltIn_Print_Area_5_1_1_1_1">#REF!</definedName>
    <definedName name="_6Excel_BuiltIn_Print_Area_8_1_1_1_1" localSheetId="13">#REF!</definedName>
    <definedName name="_6Excel_BuiltIn_Print_Area_8_1_1_1_1" localSheetId="10">#REF!</definedName>
    <definedName name="_6Excel_BuiltIn_Print_Area_8_1_1_1_1" localSheetId="11">#REF!</definedName>
    <definedName name="_6Excel_BuiltIn_Print_Area_8_1_1_1_1">#REF!</definedName>
    <definedName name="_dol2" localSheetId="13">#REF!</definedName>
    <definedName name="_dol2" localSheetId="10">#REF!</definedName>
    <definedName name="_dol2" localSheetId="11">#REF!</definedName>
    <definedName name="_dol2">#REF!</definedName>
    <definedName name="_Hlk176229081_1" localSheetId="13">#REF!</definedName>
    <definedName name="_Hlk176229081_1" localSheetId="10">#REF!</definedName>
    <definedName name="_Hlk176229081_1" localSheetId="11">#REF!</definedName>
    <definedName name="_Hlk176229081_1">#REF!</definedName>
    <definedName name="_hx2" localSheetId="13">#REF!</definedName>
    <definedName name="_hx2" localSheetId="10">#REF!</definedName>
    <definedName name="_hx2" localSheetId="11">#REF!</definedName>
    <definedName name="_hx2">#REF!</definedName>
    <definedName name="_pro2" localSheetId="13">#REF!</definedName>
    <definedName name="_pro2" localSheetId="10">#REF!</definedName>
    <definedName name="_pro2" localSheetId="11">#REF!</definedName>
    <definedName name="_pro2">#REF!</definedName>
    <definedName name="a" localSheetId="13">#REF!</definedName>
    <definedName name="a" localSheetId="10">#REF!</definedName>
    <definedName name="a" localSheetId="11">#REF!</definedName>
    <definedName name="a">#REF!</definedName>
    <definedName name="aa" localSheetId="13">#REF!</definedName>
    <definedName name="aa" localSheetId="10">#REF!</definedName>
    <definedName name="aa" localSheetId="11">#REF!</definedName>
    <definedName name="aa">#REF!</definedName>
    <definedName name="aaa" localSheetId="13">#REF!</definedName>
    <definedName name="aaa" localSheetId="10">#REF!</definedName>
    <definedName name="aaa" localSheetId="11">#REF!</definedName>
    <definedName name="aaa">#REF!</definedName>
    <definedName name="agregat" localSheetId="13">#REF!</definedName>
    <definedName name="agregat" localSheetId="10">#REF!</definedName>
    <definedName name="agregat" localSheetId="11">#REF!</definedName>
    <definedName name="agregat">#REF!</definedName>
    <definedName name="AKUMULACIJA" localSheetId="13">#REF!</definedName>
    <definedName name="AKUMULACIJA" localSheetId="10">#REF!</definedName>
    <definedName name="AKUMULACIJA" localSheetId="11">#REF!</definedName>
    <definedName name="AKUMULACIJA">#REF!</definedName>
    <definedName name="asd" localSheetId="13">#REF!</definedName>
    <definedName name="asd" localSheetId="10">#REF!</definedName>
    <definedName name="asd" localSheetId="11">#REF!</definedName>
    <definedName name="asd">#REF!</definedName>
    <definedName name="b" localSheetId="13">#REF!</definedName>
    <definedName name="b" localSheetId="10">#REF!</definedName>
    <definedName name="b" localSheetId="11">#REF!</definedName>
    <definedName name="b">#REF!</definedName>
    <definedName name="baza" localSheetId="13">#REF!</definedName>
    <definedName name="baza" localSheetId="10">#REF!</definedName>
    <definedName name="baza" localSheetId="11">#REF!</definedName>
    <definedName name="baza">#REF!</definedName>
    <definedName name="baza1" localSheetId="13">#REF!</definedName>
    <definedName name="baza1" localSheetId="10">#REF!</definedName>
    <definedName name="baza1" localSheetId="11">#REF!</definedName>
    <definedName name="baza1">#REF!</definedName>
    <definedName name="baza2" localSheetId="13">#REF!</definedName>
    <definedName name="baza2" localSheetId="10">#REF!</definedName>
    <definedName name="baza2" localSheetId="11">#REF!</definedName>
    <definedName name="baza2">#REF!</definedName>
    <definedName name="baza3" localSheetId="13">#REF!</definedName>
    <definedName name="baza3" localSheetId="10">#REF!</definedName>
    <definedName name="baza3" localSheetId="11">#REF!</definedName>
    <definedName name="baza3">#REF!</definedName>
    <definedName name="baza4" localSheetId="13">#REF!</definedName>
    <definedName name="baza4" localSheetId="10">#REF!</definedName>
    <definedName name="baza4" localSheetId="11">#REF!</definedName>
    <definedName name="baza4">#REF!</definedName>
    <definedName name="baza5" localSheetId="13">#REF!</definedName>
    <definedName name="baza5" localSheetId="10">#REF!</definedName>
    <definedName name="baza5" localSheetId="11">#REF!</definedName>
    <definedName name="baza5">#REF!</definedName>
    <definedName name="bazar" localSheetId="13">#REF!</definedName>
    <definedName name="bazar" localSheetId="10">#REF!</definedName>
    <definedName name="bazar" localSheetId="11">#REF!</definedName>
    <definedName name="bazar">#REF!</definedName>
    <definedName name="cc" localSheetId="13">#REF!</definedName>
    <definedName name="cc" localSheetId="10">#REF!</definedName>
    <definedName name="cc" localSheetId="11">#REF!</definedName>
    <definedName name="cc">#REF!</definedName>
    <definedName name="cene" localSheetId="13">#REF!</definedName>
    <definedName name="cene" localSheetId="10">#REF!</definedName>
    <definedName name="cene" localSheetId="11">#REF!</definedName>
    <definedName name="cene">#REF!</definedName>
    <definedName name="CEVICU" localSheetId="13">#REF!</definedName>
    <definedName name="CEVICU" localSheetId="10">#REF!</definedName>
    <definedName name="CEVICU" localSheetId="11">#REF!</definedName>
    <definedName name="CEVICU">#REF!</definedName>
    <definedName name="cevicu2" localSheetId="13">#REF!</definedName>
    <definedName name="cevicu2" localSheetId="10">#REF!</definedName>
    <definedName name="cevicu2" localSheetId="11">#REF!</definedName>
    <definedName name="cevicu2">#REF!</definedName>
    <definedName name="CEVIJE" localSheetId="13">#REF!</definedName>
    <definedName name="CEVIJE" localSheetId="10">#REF!</definedName>
    <definedName name="CEVIJE" localSheetId="11">#REF!</definedName>
    <definedName name="CEVIJE">#REF!</definedName>
    <definedName name="CEVINIRO" localSheetId="13">#REF!</definedName>
    <definedName name="CEVINIRO" localSheetId="10">#REF!</definedName>
    <definedName name="CEVINIRO" localSheetId="11">#REF!</definedName>
    <definedName name="CEVINIRO">#REF!</definedName>
    <definedName name="ceviniro2" localSheetId="13">#REF!</definedName>
    <definedName name="ceviniro2" localSheetId="10">#REF!</definedName>
    <definedName name="ceviniro2" localSheetId="11">#REF!</definedName>
    <definedName name="ceviniro2">#REF!</definedName>
    <definedName name="Datum" localSheetId="13">#REF!</definedName>
    <definedName name="Datum" localSheetId="10">#REF!</definedName>
    <definedName name="Datum" localSheetId="11">#REF!</definedName>
    <definedName name="Datum">#REF!</definedName>
    <definedName name="Dela1" localSheetId="13">#REF!</definedName>
    <definedName name="Dela1" localSheetId="10">#REF!</definedName>
    <definedName name="Dela1" localSheetId="11">#REF!</definedName>
    <definedName name="Dela1">#REF!</definedName>
    <definedName name="Dela2" localSheetId="13">#REF!</definedName>
    <definedName name="Dela2" localSheetId="10">#REF!</definedName>
    <definedName name="Dela2" localSheetId="11">#REF!</definedName>
    <definedName name="Dela2">#REF!</definedName>
    <definedName name="Dela3" localSheetId="13">#REF!</definedName>
    <definedName name="Dela3" localSheetId="10">#REF!</definedName>
    <definedName name="Dela3" localSheetId="11">#REF!</definedName>
    <definedName name="Dela3">#REF!</definedName>
    <definedName name="DO" localSheetId="13">#REF!</definedName>
    <definedName name="DO" localSheetId="10">#REF!</definedName>
    <definedName name="DO" localSheetId="11">#REF!</definedName>
    <definedName name="DO">#REF!</definedName>
    <definedName name="DOL" localSheetId="13">#REF!</definedName>
    <definedName name="DOL" localSheetId="10">#REF!</definedName>
    <definedName name="DOL" localSheetId="11">#REF!</definedName>
    <definedName name="DOL">#REF!</definedName>
    <definedName name="DOL_1" localSheetId="13">#REF!</definedName>
    <definedName name="DOL_1" localSheetId="10">#REF!</definedName>
    <definedName name="DOL_1" localSheetId="11">#REF!</definedName>
    <definedName name="DOL_1">#REF!</definedName>
    <definedName name="DOL_10" localSheetId="13">#REF!</definedName>
    <definedName name="DOL_10" localSheetId="10">#REF!</definedName>
    <definedName name="DOL_10" localSheetId="11">#REF!</definedName>
    <definedName name="DOL_10">#REF!</definedName>
    <definedName name="DOL_11" localSheetId="13">#REF!</definedName>
    <definedName name="DOL_11" localSheetId="10">#REF!</definedName>
    <definedName name="DOL_11" localSheetId="11">#REF!</definedName>
    <definedName name="DOL_11">#REF!</definedName>
    <definedName name="DOL_12" localSheetId="13">#REF!</definedName>
    <definedName name="DOL_12" localSheetId="10">#REF!</definedName>
    <definedName name="DOL_12" localSheetId="11">#REF!</definedName>
    <definedName name="DOL_12">#REF!</definedName>
    <definedName name="DOL_13" localSheetId="13">#REF!</definedName>
    <definedName name="DOL_13" localSheetId="10">#REF!</definedName>
    <definedName name="DOL_13" localSheetId="11">#REF!</definedName>
    <definedName name="DOL_13">#REF!</definedName>
    <definedName name="DOL_14" localSheetId="13">#REF!</definedName>
    <definedName name="DOL_14" localSheetId="10">#REF!</definedName>
    <definedName name="DOL_14" localSheetId="11">#REF!</definedName>
    <definedName name="DOL_14">#REF!</definedName>
    <definedName name="DOL_15" localSheetId="13">#REF!</definedName>
    <definedName name="DOL_15" localSheetId="10">#REF!</definedName>
    <definedName name="DOL_15" localSheetId="11">#REF!</definedName>
    <definedName name="DOL_15">#REF!</definedName>
    <definedName name="DOL_16" localSheetId="13">#REF!</definedName>
    <definedName name="DOL_16" localSheetId="10">#REF!</definedName>
    <definedName name="DOL_16" localSheetId="11">#REF!</definedName>
    <definedName name="DOL_16">#REF!</definedName>
    <definedName name="DOL_17" localSheetId="13">#REF!</definedName>
    <definedName name="DOL_17" localSheetId="10">#REF!</definedName>
    <definedName name="DOL_17" localSheetId="11">#REF!</definedName>
    <definedName name="DOL_17">#REF!</definedName>
    <definedName name="DOL_18" localSheetId="13">#REF!</definedName>
    <definedName name="DOL_18" localSheetId="10">#REF!</definedName>
    <definedName name="DOL_18" localSheetId="11">#REF!</definedName>
    <definedName name="DOL_18">#REF!</definedName>
    <definedName name="DOL_19" localSheetId="13">#REF!</definedName>
    <definedName name="DOL_19" localSheetId="10">#REF!</definedName>
    <definedName name="DOL_19" localSheetId="11">#REF!</definedName>
    <definedName name="DOL_19">#REF!</definedName>
    <definedName name="DOL_2" localSheetId="13">#REF!</definedName>
    <definedName name="DOL_2" localSheetId="10">#REF!</definedName>
    <definedName name="DOL_2" localSheetId="11">#REF!</definedName>
    <definedName name="DOL_2">#REF!</definedName>
    <definedName name="DOL_20" localSheetId="13">#REF!</definedName>
    <definedName name="DOL_20" localSheetId="10">#REF!</definedName>
    <definedName name="DOL_20" localSheetId="11">#REF!</definedName>
    <definedName name="DOL_20">#REF!</definedName>
    <definedName name="DOL_3" localSheetId="13">#REF!</definedName>
    <definedName name="DOL_3" localSheetId="10">#REF!</definedName>
    <definedName name="DOL_3" localSheetId="11">#REF!</definedName>
    <definedName name="DOL_3">#REF!</definedName>
    <definedName name="DOL_4" localSheetId="13">#REF!</definedName>
    <definedName name="DOL_4" localSheetId="10">#REF!</definedName>
    <definedName name="DOL_4" localSheetId="11">#REF!</definedName>
    <definedName name="DOL_4">#REF!</definedName>
    <definedName name="DOL_5" localSheetId="13">#REF!</definedName>
    <definedName name="DOL_5" localSheetId="10">#REF!</definedName>
    <definedName name="DOL_5" localSheetId="11">#REF!</definedName>
    <definedName name="DOL_5">#REF!</definedName>
    <definedName name="DOL_6" localSheetId="13">#REF!</definedName>
    <definedName name="DOL_6" localSheetId="10">#REF!</definedName>
    <definedName name="DOL_6" localSheetId="11">#REF!</definedName>
    <definedName name="DOL_6">#REF!</definedName>
    <definedName name="DOL_7" localSheetId="13">#REF!</definedName>
    <definedName name="DOL_7" localSheetId="10">#REF!</definedName>
    <definedName name="DOL_7" localSheetId="11">#REF!</definedName>
    <definedName name="DOL_7">#REF!</definedName>
    <definedName name="DOL_8" localSheetId="13">#REF!</definedName>
    <definedName name="DOL_8" localSheetId="10">#REF!</definedName>
    <definedName name="DOL_8" localSheetId="11">#REF!</definedName>
    <definedName name="DOL_8">#REF!</definedName>
    <definedName name="DOL_9" localSheetId="13">#REF!</definedName>
    <definedName name="DOL_9" localSheetId="10">#REF!</definedName>
    <definedName name="DOL_9" localSheetId="11">#REF!</definedName>
    <definedName name="DOL_9">#REF!</definedName>
    <definedName name="DOLA" localSheetId="13">#REF!</definedName>
    <definedName name="DOLA" localSheetId="10">#REF!</definedName>
    <definedName name="DOLA" localSheetId="11">#REF!</definedName>
    <definedName name="DOLA">#REF!</definedName>
    <definedName name="DOO" localSheetId="13">#REF!</definedName>
    <definedName name="DOO" localSheetId="10">#REF!</definedName>
    <definedName name="DOO" localSheetId="11">#REF!</definedName>
    <definedName name="DOO">#REF!</definedName>
    <definedName name="ĐŽ" localSheetId="13">#REF!</definedName>
    <definedName name="ĐŽ" localSheetId="10">#REF!</definedName>
    <definedName name="ĐŽ" localSheetId="11">#REF!</definedName>
    <definedName name="ĐŽ">#REF!</definedName>
    <definedName name="enote" localSheetId="13">#REF!</definedName>
    <definedName name="enote" localSheetId="10">#REF!</definedName>
    <definedName name="enote" localSheetId="11">#REF!</definedName>
    <definedName name="enote">#REF!</definedName>
    <definedName name="ENTALPIJA" localSheetId="13">#REF!</definedName>
    <definedName name="ENTALPIJA" localSheetId="10">#REF!</definedName>
    <definedName name="ENTALPIJA" localSheetId="11">#REF!</definedName>
    <definedName name="ENTALPIJA">#REF!</definedName>
    <definedName name="ENTALPIJA_1" localSheetId="13">#REF!</definedName>
    <definedName name="ENTALPIJA_1" localSheetId="10">#REF!</definedName>
    <definedName name="ENTALPIJA_1" localSheetId="11">#REF!</definedName>
    <definedName name="ENTALPIJA_1">#REF!</definedName>
    <definedName name="ENTALPIJA_2" localSheetId="13">#REF!</definedName>
    <definedName name="ENTALPIJA_2" localSheetId="10">#REF!</definedName>
    <definedName name="ENTALPIJA_2" localSheetId="11">#REF!</definedName>
    <definedName name="ENTALPIJA_2">#REF!</definedName>
    <definedName name="ENTALPIJA_3" localSheetId="13">#REF!</definedName>
    <definedName name="ENTALPIJA_3" localSheetId="10">#REF!</definedName>
    <definedName name="ENTALPIJA_3" localSheetId="11">#REF!</definedName>
    <definedName name="ENTALPIJA_3">#REF!</definedName>
    <definedName name="ENTALPIJA_4" localSheetId="13">#REF!</definedName>
    <definedName name="ENTALPIJA_4" localSheetId="10">#REF!</definedName>
    <definedName name="ENTALPIJA_4" localSheetId="11">#REF!</definedName>
    <definedName name="ENTALPIJA_4">#REF!</definedName>
    <definedName name="ENTALPIJA_5" localSheetId="13">#REF!</definedName>
    <definedName name="ENTALPIJA_5" localSheetId="10">#REF!</definedName>
    <definedName name="ENTALPIJA_5" localSheetId="11">#REF!</definedName>
    <definedName name="ENTALPIJA_5">#REF!</definedName>
    <definedName name="ENTALPIJA_6" localSheetId="13">#REF!</definedName>
    <definedName name="ENTALPIJA_6" localSheetId="10">#REF!</definedName>
    <definedName name="ENTALPIJA_6" localSheetId="11">#REF!</definedName>
    <definedName name="ENTALPIJA_6">#REF!</definedName>
    <definedName name="ENTALPIJA_7" localSheetId="13">#REF!</definedName>
    <definedName name="ENTALPIJA_7" localSheetId="10">#REF!</definedName>
    <definedName name="ENTALPIJA_7" localSheetId="11">#REF!</definedName>
    <definedName name="ENTALPIJA_7">#REF!</definedName>
    <definedName name="ENTALPIJA_8" localSheetId="13">#REF!</definedName>
    <definedName name="ENTALPIJA_8" localSheetId="10">#REF!</definedName>
    <definedName name="ENTALPIJA_8" localSheetId="11">#REF!</definedName>
    <definedName name="ENTALPIJA_8">#REF!</definedName>
    <definedName name="ENTALPIJA_9" localSheetId="13">#REF!</definedName>
    <definedName name="ENTALPIJA_9" localSheetId="10">#REF!</definedName>
    <definedName name="ENTALPIJA_9" localSheetId="11">#REF!</definedName>
    <definedName name="ENTALPIJA_9">#REF!</definedName>
    <definedName name="Excel_BuiltIn__FilterDatabase_2" localSheetId="13">#REF!</definedName>
    <definedName name="Excel_BuiltIn__FilterDatabase_2" localSheetId="10">#REF!</definedName>
    <definedName name="Excel_BuiltIn__FilterDatabase_2" localSheetId="11">#REF!</definedName>
    <definedName name="Excel_BuiltIn__FilterDatabase_2">#REF!</definedName>
    <definedName name="Excel_BuiltIn_Print_Area_1" localSheetId="4">#REF!</definedName>
    <definedName name="Excel_BuiltIn_Print_Area_1" localSheetId="7">#REF!</definedName>
    <definedName name="Excel_BuiltIn_Print_Area_1" localSheetId="5">#REF!</definedName>
    <definedName name="Excel_BuiltIn_Print_Area_1" localSheetId="1">#REF!</definedName>
    <definedName name="Excel_BuiltIn_Print_Area_1" localSheetId="2">#REF!</definedName>
    <definedName name="Excel_BuiltIn_Print_Area_1" localSheetId="3">#REF!</definedName>
    <definedName name="Excel_BuiltIn_Print_Area_1" localSheetId="6">#REF!</definedName>
    <definedName name="Excel_BuiltIn_Print_Area_1" localSheetId="8">#REF!</definedName>
    <definedName name="Excel_BuiltIn_Print_Area_1" localSheetId="9">#REF!</definedName>
    <definedName name="Excel_BuiltIn_Print_Area_1" localSheetId="13">#REF!</definedName>
    <definedName name="Excel_BuiltIn_Print_Area_1" localSheetId="10">#REF!</definedName>
    <definedName name="Excel_BuiltIn_Print_Area_1" localSheetId="11">#REF!</definedName>
    <definedName name="Excel_BuiltIn_Print_Area_1">#REF!</definedName>
    <definedName name="Excel_BuiltIn_Print_Area_1_1" localSheetId="13">#REF!</definedName>
    <definedName name="Excel_BuiltIn_Print_Area_1_1" localSheetId="10">#REF!</definedName>
    <definedName name="Excel_BuiltIn_Print_Area_1_1" localSheetId="11">#REF!</definedName>
    <definedName name="Excel_BuiltIn_Print_Area_1_1">#REF!</definedName>
    <definedName name="Excel_BuiltIn_Print_Area_1_1_1" localSheetId="13">#REF!</definedName>
    <definedName name="Excel_BuiltIn_Print_Area_1_1_1" localSheetId="10">#REF!</definedName>
    <definedName name="Excel_BuiltIn_Print_Area_1_1_1" localSheetId="11">#REF!</definedName>
    <definedName name="Excel_BuiltIn_Print_Area_1_1_1">#REF!</definedName>
    <definedName name="Excel_BuiltIn_Print_Area_1_1_1_1" localSheetId="13">#REF!</definedName>
    <definedName name="Excel_BuiltIn_Print_Area_1_1_1_1" localSheetId="10">#REF!</definedName>
    <definedName name="Excel_BuiltIn_Print_Area_1_1_1_1" localSheetId="11">#REF!</definedName>
    <definedName name="Excel_BuiltIn_Print_Area_1_1_1_1">#REF!</definedName>
    <definedName name="Excel_BuiltIn_Print_Area_1_1_1_1___0" localSheetId="13">#REF!</definedName>
    <definedName name="Excel_BuiltIn_Print_Area_1_1_1_1___0" localSheetId="10">#REF!</definedName>
    <definedName name="Excel_BuiltIn_Print_Area_1_1_1_1___0" localSheetId="11">#REF!</definedName>
    <definedName name="Excel_BuiltIn_Print_Area_1_1_1_1___0">#REF!</definedName>
    <definedName name="Excel_BuiltIn_Print_Area_1_1_1_1_1" localSheetId="13">#REF!</definedName>
    <definedName name="Excel_BuiltIn_Print_Area_1_1_1_1_1" localSheetId="10">#REF!</definedName>
    <definedName name="Excel_BuiltIn_Print_Area_1_1_1_1_1" localSheetId="11">#REF!</definedName>
    <definedName name="Excel_BuiltIn_Print_Area_1_1_1_1_1">#REF!</definedName>
    <definedName name="Excel_BuiltIn_Print_Area_1_1_1_1_1_1" localSheetId="13">#REF!</definedName>
    <definedName name="Excel_BuiltIn_Print_Area_1_1_1_1_1_1" localSheetId="10">#REF!</definedName>
    <definedName name="Excel_BuiltIn_Print_Area_1_1_1_1_1_1" localSheetId="11">#REF!</definedName>
    <definedName name="Excel_BuiltIn_Print_Area_1_1_1_1_1_1">#REF!</definedName>
    <definedName name="Excel_BuiltIn_Print_Area_1_1_1_1_1_1_1" localSheetId="13">#REF!</definedName>
    <definedName name="Excel_BuiltIn_Print_Area_1_1_1_1_1_1_1" localSheetId="10">#REF!</definedName>
    <definedName name="Excel_BuiltIn_Print_Area_1_1_1_1_1_1_1" localSheetId="11">#REF!</definedName>
    <definedName name="Excel_BuiltIn_Print_Area_1_1_1_1_1_1_1">#REF!</definedName>
    <definedName name="Excel_BuiltIn_Print_Area_1_1_1_1_1_1_1___0" localSheetId="13">#REF!</definedName>
    <definedName name="Excel_BuiltIn_Print_Area_1_1_1_1_1_1_1___0" localSheetId="10">#REF!</definedName>
    <definedName name="Excel_BuiltIn_Print_Area_1_1_1_1_1_1_1___0" localSheetId="11">#REF!</definedName>
    <definedName name="Excel_BuiltIn_Print_Area_1_1_1_1_1_1_1___0">#REF!</definedName>
    <definedName name="Excel_BuiltIn_Print_Area_1_1_1_1_1_1_1_1" localSheetId="13">#REF!</definedName>
    <definedName name="Excel_BuiltIn_Print_Area_1_1_1_1_1_1_1_1" localSheetId="10">#REF!</definedName>
    <definedName name="Excel_BuiltIn_Print_Area_1_1_1_1_1_1_1_1" localSheetId="11">#REF!</definedName>
    <definedName name="Excel_BuiltIn_Print_Area_1_1_1_1_1_1_1_1">#REF!</definedName>
    <definedName name="Excel_BuiltIn_Print_Area_1_1_1_1_1_1_1_1_1" localSheetId="13">#REF!</definedName>
    <definedName name="Excel_BuiltIn_Print_Area_1_1_1_1_1_1_1_1_1" localSheetId="10">#REF!</definedName>
    <definedName name="Excel_BuiltIn_Print_Area_1_1_1_1_1_1_1_1_1" localSheetId="11">#REF!</definedName>
    <definedName name="Excel_BuiltIn_Print_Area_1_1_1_1_1_1_1_1_1">#REF!</definedName>
    <definedName name="Excel_BuiltIn_Print_Area_1_1_1_1_1_1_1_1_1_1" localSheetId="13">#REF!</definedName>
    <definedName name="Excel_BuiltIn_Print_Area_1_1_1_1_1_1_1_1_1_1" localSheetId="10">#REF!</definedName>
    <definedName name="Excel_BuiltIn_Print_Area_1_1_1_1_1_1_1_1_1_1" localSheetId="11">#REF!</definedName>
    <definedName name="Excel_BuiltIn_Print_Area_1_1_1_1_1_1_1_1_1_1">#REF!</definedName>
    <definedName name="Excel_BuiltIn_Print_Area_1_1_1_1_1_1_1_1_1_1_1" localSheetId="13">#REF!</definedName>
    <definedName name="Excel_BuiltIn_Print_Area_1_1_1_1_1_1_1_1_1_1_1" localSheetId="10">#REF!</definedName>
    <definedName name="Excel_BuiltIn_Print_Area_1_1_1_1_1_1_1_1_1_1_1" localSheetId="11">#REF!</definedName>
    <definedName name="Excel_BuiltIn_Print_Area_1_1_1_1_1_1_1_1_1_1_1">#REF!</definedName>
    <definedName name="Excel_BuiltIn_Print_Area_1_1_1_1_1_1_1_1_1_1_1_1" localSheetId="13">#REF!</definedName>
    <definedName name="Excel_BuiltIn_Print_Area_1_1_1_1_1_1_1_1_1_1_1_1" localSheetId="10">#REF!</definedName>
    <definedName name="Excel_BuiltIn_Print_Area_1_1_1_1_1_1_1_1_1_1_1_1" localSheetId="11">#REF!</definedName>
    <definedName name="Excel_BuiltIn_Print_Area_1_1_1_1_1_1_1_1_1_1_1_1">#REF!</definedName>
    <definedName name="Excel_BuiltIn_Print_Area_1_1_1_1_1_1_1_1_1_1_1_1_1" localSheetId="13">#REF!</definedName>
    <definedName name="Excel_BuiltIn_Print_Area_1_1_1_1_1_1_1_1_1_1_1_1_1" localSheetId="10">#REF!</definedName>
    <definedName name="Excel_BuiltIn_Print_Area_1_1_1_1_1_1_1_1_1_1_1_1_1" localSheetId="11">#REF!</definedName>
    <definedName name="Excel_BuiltIn_Print_Area_1_1_1_1_1_1_1_1_1_1_1_1_1">#REF!</definedName>
    <definedName name="Excel_BuiltIn_Print_Area_1_1_1_1_1_1_1_1_1_1_1_1_1_1" localSheetId="13">#REF!</definedName>
    <definedName name="Excel_BuiltIn_Print_Area_1_1_1_1_1_1_1_1_1_1_1_1_1_1" localSheetId="10">#REF!</definedName>
    <definedName name="Excel_BuiltIn_Print_Area_1_1_1_1_1_1_1_1_1_1_1_1_1_1" localSheetId="11">#REF!</definedName>
    <definedName name="Excel_BuiltIn_Print_Area_1_1_1_1_1_1_1_1_1_1_1_1_1_1">#REF!</definedName>
    <definedName name="Excel_BuiltIn_Print_Area_1_1_1_1_1_1_1_1_1_1_1_1_1_1_1" localSheetId="13">#REF!</definedName>
    <definedName name="Excel_BuiltIn_Print_Area_1_1_1_1_1_1_1_1_1_1_1_1_1_1_1" localSheetId="10">#REF!</definedName>
    <definedName name="Excel_BuiltIn_Print_Area_1_1_1_1_1_1_1_1_1_1_1_1_1_1_1" localSheetId="11">#REF!</definedName>
    <definedName name="Excel_BuiltIn_Print_Area_1_1_1_1_1_1_1_1_1_1_1_1_1_1_1">#REF!</definedName>
    <definedName name="Excel_BuiltIn_Print_Area_1_1_1_1_1_1_1_1_1_1_1_1_1_1_1_1" localSheetId="13">#REF!</definedName>
    <definedName name="Excel_BuiltIn_Print_Area_1_1_1_1_1_1_1_1_1_1_1_1_1_1_1_1" localSheetId="10">#REF!</definedName>
    <definedName name="Excel_BuiltIn_Print_Area_1_1_1_1_1_1_1_1_1_1_1_1_1_1_1_1" localSheetId="11">#REF!</definedName>
    <definedName name="Excel_BuiltIn_Print_Area_1_1_1_1_1_1_1_1_1_1_1_1_1_1_1_1">#REF!</definedName>
    <definedName name="Excel_BuiltIn_Print_Area_1_1_1_1_1_1_1_1_1_1_1_1_1_1_1_1_1" localSheetId="13">#REF!</definedName>
    <definedName name="Excel_BuiltIn_Print_Area_1_1_1_1_1_1_1_1_1_1_1_1_1_1_1_1_1" localSheetId="10">#REF!</definedName>
    <definedName name="Excel_BuiltIn_Print_Area_1_1_1_1_1_1_1_1_1_1_1_1_1_1_1_1_1" localSheetId="11">#REF!</definedName>
    <definedName name="Excel_BuiltIn_Print_Area_1_1_1_1_1_1_1_1_1_1_1_1_1_1_1_1_1">#REF!</definedName>
    <definedName name="Excel_BuiltIn_Print_Area_1_1_1_1_1_1_1_1_1_1_1_1_1_1_1_1_1_1_1" localSheetId="13">#REF!</definedName>
    <definedName name="Excel_BuiltIn_Print_Area_1_1_1_1_1_1_1_1_1_1_1_1_1_1_1_1_1_1_1" localSheetId="10">#REF!</definedName>
    <definedName name="Excel_BuiltIn_Print_Area_1_1_1_1_1_1_1_1_1_1_1_1_1_1_1_1_1_1_1" localSheetId="11">#REF!</definedName>
    <definedName name="Excel_BuiltIn_Print_Area_1_1_1_1_1_1_1_1_1_1_1_1_1_1_1_1_1_1_1">#REF!</definedName>
    <definedName name="Excel_BuiltIn_Print_Area_1_1_1_1_1_1_1_1_1_1_1_1_1_1_1_1_1_1_1_1" localSheetId="13">#REF!</definedName>
    <definedName name="Excel_BuiltIn_Print_Area_1_1_1_1_1_1_1_1_1_1_1_1_1_1_1_1_1_1_1_1" localSheetId="10">#REF!</definedName>
    <definedName name="Excel_BuiltIn_Print_Area_1_1_1_1_1_1_1_1_1_1_1_1_1_1_1_1_1_1_1_1" localSheetId="11">#REF!</definedName>
    <definedName name="Excel_BuiltIn_Print_Area_1_1_1_1_1_1_1_1_1_1_1_1_1_1_1_1_1_1_1_1">#REF!</definedName>
    <definedName name="Excel_BuiltIn_Print_Area_1_1_1_1_1_1_1_1_1_1_1_1_1_1_1_1_1_1_1_1_1" localSheetId="13">#REF!</definedName>
    <definedName name="Excel_BuiltIn_Print_Area_1_1_1_1_1_1_1_1_1_1_1_1_1_1_1_1_1_1_1_1_1" localSheetId="10">#REF!</definedName>
    <definedName name="Excel_BuiltIn_Print_Area_1_1_1_1_1_1_1_1_1_1_1_1_1_1_1_1_1_1_1_1_1" localSheetId="11">#REF!</definedName>
    <definedName name="Excel_BuiltIn_Print_Area_1_1_1_1_1_1_1_1_1_1_1_1_1_1_1_1_1_1_1_1_1">#REF!</definedName>
    <definedName name="Excel_BuiltIn_Print_Area_1_1_1_1_1_1_1_1_1_1_1_1_1_1_1_1_1_1_1_1_1_1" localSheetId="13">#REF!</definedName>
    <definedName name="Excel_BuiltIn_Print_Area_1_1_1_1_1_1_1_1_1_1_1_1_1_1_1_1_1_1_1_1_1_1" localSheetId="10">#REF!</definedName>
    <definedName name="Excel_BuiltIn_Print_Area_1_1_1_1_1_1_1_1_1_1_1_1_1_1_1_1_1_1_1_1_1_1" localSheetId="11">#REF!</definedName>
    <definedName name="Excel_BuiltIn_Print_Area_1_1_1_1_1_1_1_1_1_1_1_1_1_1_1_1_1_1_1_1_1_1">#REF!</definedName>
    <definedName name="Excel_BuiltIn_Print_Area_1_1_1_1_1_1_1_1_1_1_1_1_1_1_1_1_1_1_1_1_1_1_1" localSheetId="13">#REF!</definedName>
    <definedName name="Excel_BuiltIn_Print_Area_1_1_1_1_1_1_1_1_1_1_1_1_1_1_1_1_1_1_1_1_1_1_1" localSheetId="10">#REF!</definedName>
    <definedName name="Excel_BuiltIn_Print_Area_1_1_1_1_1_1_1_1_1_1_1_1_1_1_1_1_1_1_1_1_1_1_1" localSheetId="11">#REF!</definedName>
    <definedName name="Excel_BuiltIn_Print_Area_1_1_1_1_1_1_1_1_1_1_1_1_1_1_1_1_1_1_1_1_1_1_1">#REF!</definedName>
    <definedName name="Excel_BuiltIn_Print_Area_1_1_1_1_1_1_1_1_1_1_1_1_1_1_1_1_1_1_1_1_1_1_1_1" localSheetId="13">#REF!</definedName>
    <definedName name="Excel_BuiltIn_Print_Area_1_1_1_1_1_1_1_1_1_1_1_1_1_1_1_1_1_1_1_1_1_1_1_1" localSheetId="10">#REF!</definedName>
    <definedName name="Excel_BuiltIn_Print_Area_1_1_1_1_1_1_1_1_1_1_1_1_1_1_1_1_1_1_1_1_1_1_1_1" localSheetId="11">#REF!</definedName>
    <definedName name="Excel_BuiltIn_Print_Area_1_1_1_1_1_1_1_1_1_1_1_1_1_1_1_1_1_1_1_1_1_1_1_1">#REF!</definedName>
    <definedName name="Excel_BuiltIn_Print_Area_1_1_1_1_1_1_1_1_1_1_1_1_1_1_1_1_1_1_1_1_1_1_1_1_1" localSheetId="13">#REF!</definedName>
    <definedName name="Excel_BuiltIn_Print_Area_1_1_1_1_1_1_1_1_1_1_1_1_1_1_1_1_1_1_1_1_1_1_1_1_1" localSheetId="10">#REF!</definedName>
    <definedName name="Excel_BuiltIn_Print_Area_1_1_1_1_1_1_1_1_1_1_1_1_1_1_1_1_1_1_1_1_1_1_1_1_1" localSheetId="11">#REF!</definedName>
    <definedName name="Excel_BuiltIn_Print_Area_1_1_1_1_1_1_1_1_1_1_1_1_1_1_1_1_1_1_1_1_1_1_1_1_1">#REF!</definedName>
    <definedName name="Excel_BuiltIn_Print_Area_1_1_1_1_1_1_1_1_1_1_1_1_1_1_1_1_1_1_1_1_1_1_1_1_1_1" localSheetId="13">#REF!</definedName>
    <definedName name="Excel_BuiltIn_Print_Area_1_1_1_1_1_1_1_1_1_1_1_1_1_1_1_1_1_1_1_1_1_1_1_1_1_1" localSheetId="10">#REF!</definedName>
    <definedName name="Excel_BuiltIn_Print_Area_1_1_1_1_1_1_1_1_1_1_1_1_1_1_1_1_1_1_1_1_1_1_1_1_1_1" localSheetId="11">#REF!</definedName>
    <definedName name="Excel_BuiltIn_Print_Area_1_1_1_1_1_1_1_1_1_1_1_1_1_1_1_1_1_1_1_1_1_1_1_1_1_1">#REF!</definedName>
    <definedName name="Excel_BuiltIn_Print_Area_1_1_1_1_1_1_1_1_1_1_1_1_1_1_1_1_1_1_1_1_1_1_1_1_1_1_1" localSheetId="13">#REF!</definedName>
    <definedName name="Excel_BuiltIn_Print_Area_1_1_1_1_1_1_1_1_1_1_1_1_1_1_1_1_1_1_1_1_1_1_1_1_1_1_1" localSheetId="10">#REF!</definedName>
    <definedName name="Excel_BuiltIn_Print_Area_1_1_1_1_1_1_1_1_1_1_1_1_1_1_1_1_1_1_1_1_1_1_1_1_1_1_1" localSheetId="11">#REF!</definedName>
    <definedName name="Excel_BuiltIn_Print_Area_1_1_1_1_1_1_1_1_1_1_1_1_1_1_1_1_1_1_1_1_1_1_1_1_1_1_1">#REF!</definedName>
    <definedName name="Excel_BuiltIn_Print_Area_1_1_1_1_1_1_1_1_1_1_1_1_1_1_1_1_1_1_1_1_1_1_1_1_1_1_1_1_1" localSheetId="13">#REF!</definedName>
    <definedName name="Excel_BuiltIn_Print_Area_1_1_1_1_1_1_1_1_1_1_1_1_1_1_1_1_1_1_1_1_1_1_1_1_1_1_1_1_1" localSheetId="10">#REF!</definedName>
    <definedName name="Excel_BuiltIn_Print_Area_1_1_1_1_1_1_1_1_1_1_1_1_1_1_1_1_1_1_1_1_1_1_1_1_1_1_1_1_1" localSheetId="11">#REF!</definedName>
    <definedName name="Excel_BuiltIn_Print_Area_1_1_1_1_1_1_1_1_1_1_1_1_1_1_1_1_1_1_1_1_1_1_1_1_1_1_1_1_1">#REF!</definedName>
    <definedName name="Excel_BuiltIn_Print_Area_10">"$#REF!.$A$1:$L$134"</definedName>
    <definedName name="Excel_BuiltIn_Print_Area_10_1" localSheetId="0">#REF!</definedName>
    <definedName name="Excel_BuiltIn_Print_Area_10_1" localSheetId="13">#REF!</definedName>
    <definedName name="Excel_BuiltIn_Print_Area_10_1" localSheetId="10">#REF!</definedName>
    <definedName name="Excel_BuiltIn_Print_Area_10_1" localSheetId="11">#REF!</definedName>
    <definedName name="Excel_BuiltIn_Print_Area_10_1" localSheetId="12">#REF!</definedName>
    <definedName name="Excel_BuiltIn_Print_Area_10_1">#REF!</definedName>
    <definedName name="Excel_BuiltIn_Print_Area_10_1_1" localSheetId="13">#REF!</definedName>
    <definedName name="Excel_BuiltIn_Print_Area_10_1_1" localSheetId="10">#REF!</definedName>
    <definedName name="Excel_BuiltIn_Print_Area_10_1_1" localSheetId="11">#REF!</definedName>
    <definedName name="Excel_BuiltIn_Print_Area_10_1_1">#REF!</definedName>
    <definedName name="Excel_BuiltIn_Print_Area_11_1" localSheetId="13">#REF!</definedName>
    <definedName name="Excel_BuiltIn_Print_Area_11_1" localSheetId="10">#REF!</definedName>
    <definedName name="Excel_BuiltIn_Print_Area_11_1" localSheetId="11">#REF!</definedName>
    <definedName name="Excel_BuiltIn_Print_Area_11_1">#REF!</definedName>
    <definedName name="Excel_BuiltIn_Print_Area_11_1_1" localSheetId="13">#REF!</definedName>
    <definedName name="Excel_BuiltIn_Print_Area_11_1_1" localSheetId="10">#REF!</definedName>
    <definedName name="Excel_BuiltIn_Print_Area_11_1_1" localSheetId="11">#REF!</definedName>
    <definedName name="Excel_BuiltIn_Print_Area_11_1_1">#REF!</definedName>
    <definedName name="Excel_BuiltIn_Print_Area_12">"$#REF!.$A$1:$I$32000"</definedName>
    <definedName name="Excel_BuiltIn_Print_Area_12_1" localSheetId="0">#REF!</definedName>
    <definedName name="Excel_BuiltIn_Print_Area_12_1" localSheetId="13">#REF!</definedName>
    <definedName name="Excel_BuiltIn_Print_Area_12_1" localSheetId="10">#REF!</definedName>
    <definedName name="Excel_BuiltIn_Print_Area_12_1" localSheetId="11">#REF!</definedName>
    <definedName name="Excel_BuiltIn_Print_Area_12_1" localSheetId="12">#REF!</definedName>
    <definedName name="Excel_BuiltIn_Print_Area_12_1">#REF!</definedName>
    <definedName name="Excel_BuiltIn_Print_Area_12_1_1" localSheetId="13">#REF!</definedName>
    <definedName name="Excel_BuiltIn_Print_Area_12_1_1" localSheetId="10">#REF!</definedName>
    <definedName name="Excel_BuiltIn_Print_Area_12_1_1" localSheetId="11">#REF!</definedName>
    <definedName name="Excel_BuiltIn_Print_Area_12_1_1">#REF!</definedName>
    <definedName name="Excel_BuiltIn_Print_Area_12_1_1_1" localSheetId="13">#REF!</definedName>
    <definedName name="Excel_BuiltIn_Print_Area_12_1_1_1" localSheetId="10">#REF!</definedName>
    <definedName name="Excel_BuiltIn_Print_Area_12_1_1_1" localSheetId="11">#REF!</definedName>
    <definedName name="Excel_BuiltIn_Print_Area_12_1_1_1">#REF!</definedName>
    <definedName name="Excel_BuiltIn_Print_Area_12_1_1_1_1" localSheetId="13">#REF!</definedName>
    <definedName name="Excel_BuiltIn_Print_Area_12_1_1_1_1" localSheetId="10">#REF!</definedName>
    <definedName name="Excel_BuiltIn_Print_Area_12_1_1_1_1" localSheetId="11">#REF!</definedName>
    <definedName name="Excel_BuiltIn_Print_Area_12_1_1_1_1">#REF!</definedName>
    <definedName name="Excel_BuiltIn_Print_Area_13" localSheetId="13">#REF!</definedName>
    <definedName name="Excel_BuiltIn_Print_Area_13" localSheetId="10">#REF!</definedName>
    <definedName name="Excel_BuiltIn_Print_Area_13" localSheetId="11">#REF!</definedName>
    <definedName name="Excel_BuiltIn_Print_Area_13">#REF!</definedName>
    <definedName name="Excel_BuiltIn_Print_Area_13_1" localSheetId="13">#REF!</definedName>
    <definedName name="Excel_BuiltIn_Print_Area_13_1" localSheetId="10">#REF!</definedName>
    <definedName name="Excel_BuiltIn_Print_Area_13_1" localSheetId="11">#REF!</definedName>
    <definedName name="Excel_BuiltIn_Print_Area_13_1">#REF!</definedName>
    <definedName name="Excel_BuiltIn_Print_Area_13_1_1" localSheetId="13">#REF!</definedName>
    <definedName name="Excel_BuiltIn_Print_Area_13_1_1" localSheetId="10">#REF!</definedName>
    <definedName name="Excel_BuiltIn_Print_Area_13_1_1" localSheetId="11">#REF!</definedName>
    <definedName name="Excel_BuiltIn_Print_Area_13_1_1">#REF!</definedName>
    <definedName name="Excel_BuiltIn_Print_Area_14" localSheetId="13">#REF!</definedName>
    <definedName name="Excel_BuiltIn_Print_Area_14" localSheetId="10">#REF!</definedName>
    <definedName name="Excel_BuiltIn_Print_Area_14" localSheetId="11">#REF!</definedName>
    <definedName name="Excel_BuiltIn_Print_Area_14">#REF!</definedName>
    <definedName name="Excel_BuiltIn_Print_Area_14_1" localSheetId="13">#REF!</definedName>
    <definedName name="Excel_BuiltIn_Print_Area_14_1" localSheetId="10">#REF!</definedName>
    <definedName name="Excel_BuiltIn_Print_Area_14_1" localSheetId="11">#REF!</definedName>
    <definedName name="Excel_BuiltIn_Print_Area_14_1">#REF!</definedName>
    <definedName name="Excel_BuiltIn_Print_Area_14_1_1" localSheetId="13">#REF!</definedName>
    <definedName name="Excel_BuiltIn_Print_Area_14_1_1" localSheetId="10">#REF!</definedName>
    <definedName name="Excel_BuiltIn_Print_Area_14_1_1" localSheetId="11">#REF!</definedName>
    <definedName name="Excel_BuiltIn_Print_Area_14_1_1">#REF!</definedName>
    <definedName name="Excel_BuiltIn_Print_Area_15" localSheetId="13">#REF!</definedName>
    <definedName name="Excel_BuiltIn_Print_Area_15" localSheetId="10">#REF!</definedName>
    <definedName name="Excel_BuiltIn_Print_Area_15" localSheetId="11">#REF!</definedName>
    <definedName name="Excel_BuiltIn_Print_Area_15">#REF!</definedName>
    <definedName name="Excel_BuiltIn_Print_Area_17" localSheetId="13">#REF!</definedName>
    <definedName name="Excel_BuiltIn_Print_Area_17" localSheetId="10">#REF!</definedName>
    <definedName name="Excel_BuiltIn_Print_Area_17" localSheetId="11">#REF!</definedName>
    <definedName name="Excel_BuiltIn_Print_Area_17">#REF!</definedName>
    <definedName name="Excel_BuiltIn_Print_Area_18" localSheetId="13">#REF!</definedName>
    <definedName name="Excel_BuiltIn_Print_Area_18" localSheetId="10">#REF!</definedName>
    <definedName name="Excel_BuiltIn_Print_Area_18" localSheetId="11">#REF!</definedName>
    <definedName name="Excel_BuiltIn_Print_Area_18">#REF!</definedName>
    <definedName name="Excel_BuiltIn_Print_Area_18_1" localSheetId="13">#REF!</definedName>
    <definedName name="Excel_BuiltIn_Print_Area_18_1" localSheetId="10">#REF!</definedName>
    <definedName name="Excel_BuiltIn_Print_Area_18_1" localSheetId="11">#REF!</definedName>
    <definedName name="Excel_BuiltIn_Print_Area_18_1">#REF!</definedName>
    <definedName name="Excel_BuiltIn_Print_Area_2" localSheetId="13">#REF!</definedName>
    <definedName name="Excel_BuiltIn_Print_Area_2" localSheetId="10">#REF!</definedName>
    <definedName name="Excel_BuiltIn_Print_Area_2" localSheetId="11">#REF!</definedName>
    <definedName name="Excel_BuiltIn_Print_Area_2">#REF!</definedName>
    <definedName name="Excel_BuiltIn_Print_Area_2_1" localSheetId="13">#REF!</definedName>
    <definedName name="Excel_BuiltIn_Print_Area_2_1" localSheetId="10">#REF!</definedName>
    <definedName name="Excel_BuiltIn_Print_Area_2_1" localSheetId="11">#REF!</definedName>
    <definedName name="Excel_BuiltIn_Print_Area_2_1">#REF!</definedName>
    <definedName name="Excel_BuiltIn_Print_Area_2_1_1" localSheetId="13">#REF!</definedName>
    <definedName name="Excel_BuiltIn_Print_Area_2_1_1" localSheetId="10">#REF!</definedName>
    <definedName name="Excel_BuiltIn_Print_Area_2_1_1" localSheetId="11">#REF!</definedName>
    <definedName name="Excel_BuiltIn_Print_Area_2_1_1">#REF!</definedName>
    <definedName name="Excel_BuiltIn_Print_Area_2_1_1_1" localSheetId="13">#REF!</definedName>
    <definedName name="Excel_BuiltIn_Print_Area_2_1_1_1" localSheetId="10">#REF!</definedName>
    <definedName name="Excel_BuiltIn_Print_Area_2_1_1_1" localSheetId="11">#REF!</definedName>
    <definedName name="Excel_BuiltIn_Print_Area_2_1_1_1">#REF!</definedName>
    <definedName name="Excel_BuiltIn_Print_Area_3">"$#REF!.$A$1:$N$90"</definedName>
    <definedName name="Excel_BuiltIn_Print_Area_3_1" localSheetId="0">#REF!</definedName>
    <definedName name="Excel_BuiltIn_Print_Area_3_1" localSheetId="4">'A|Betonska d.'!$A$1:$F$25</definedName>
    <definedName name="Excel_BuiltIn_Print_Area_3_1" localSheetId="7">'A|Fasada'!$A$1:$F$2</definedName>
    <definedName name="Excel_BuiltIn_Print_Area_3_1" localSheetId="5">'A|Opaž-tesarska d.'!$A$1:$F$13</definedName>
    <definedName name="Excel_BuiltIn_Print_Area_3_1" localSheetId="1">'A|Pripravljalna d.'!$A$1:$F$30</definedName>
    <definedName name="Excel_BuiltIn_Print_Area_3_1" localSheetId="2">'A|Rušitvena d.'!$A$1:$F$43</definedName>
    <definedName name="Excel_BuiltIn_Print_Area_3_1" localSheetId="3">'A|Zemeljska d.'!$A$1:$F$28</definedName>
    <definedName name="Excel_BuiltIn_Print_Area_3_1" localSheetId="6">'A|Zidarska d.'!#REF!</definedName>
    <definedName name="Excel_BuiltIn_Print_Area_3_1" localSheetId="8">'B|Krovsko kleparska d.'!$A$1:$F$13</definedName>
    <definedName name="Excel_BuiltIn_Print_Area_3_1" localSheetId="9">'B|Stavbno pohi.'!#REF!</definedName>
    <definedName name="Excel_BuiltIn_Print_Area_3_1" localSheetId="13">#REF!</definedName>
    <definedName name="Excel_BuiltIn_Print_Area_3_1" localSheetId="10">#REF!</definedName>
    <definedName name="Excel_BuiltIn_Print_Area_3_1" localSheetId="11">#REF!</definedName>
    <definedName name="Excel_BuiltIn_Print_Area_3_1" localSheetId="12">#REF!</definedName>
    <definedName name="Excel_BuiltIn_Print_Area_3_1">#REF!</definedName>
    <definedName name="Excel_BuiltIn_Print_Area_3_1_1" localSheetId="4">'A|Betonska d.'!#REF!</definedName>
    <definedName name="Excel_BuiltIn_Print_Area_3_1_1" localSheetId="7">'A|Fasada'!$A$1:$F$2</definedName>
    <definedName name="Excel_BuiltIn_Print_Area_3_1_1" localSheetId="5">'A|Opaž-tesarska d.'!#REF!</definedName>
    <definedName name="Excel_BuiltIn_Print_Area_3_1_1" localSheetId="1">'A|Pripravljalna d.'!$A$1:$F$30</definedName>
    <definedName name="Excel_BuiltIn_Print_Area_3_1_1" localSheetId="2">'A|Rušitvena d.'!#REF!</definedName>
    <definedName name="Excel_BuiltIn_Print_Area_3_1_1" localSheetId="3">'A|Zemeljska d.'!#REF!</definedName>
    <definedName name="Excel_BuiltIn_Print_Area_3_1_1" localSheetId="6">'A|Zidarska d.'!#REF!</definedName>
    <definedName name="Excel_BuiltIn_Print_Area_3_1_1" localSheetId="8">'B|Krovsko kleparska d.'!$A$1:$F$13</definedName>
    <definedName name="Excel_BuiltIn_Print_Area_3_1_1" localSheetId="9">'B|Stavbno pohi.'!#REF!</definedName>
    <definedName name="Excel_BuiltIn_Print_Area_3_1_1" localSheetId="13">#REF!</definedName>
    <definedName name="Excel_BuiltIn_Print_Area_3_1_1" localSheetId="10">#REF!</definedName>
    <definedName name="Excel_BuiltIn_Print_Area_3_1_1" localSheetId="11">#REF!</definedName>
    <definedName name="Excel_BuiltIn_Print_Area_3_1_1">#REF!</definedName>
    <definedName name="Excel_BuiltIn_Print_Area_3_1_1_1" localSheetId="4">'A|Betonska d.'!#REF!</definedName>
    <definedName name="Excel_BuiltIn_Print_Area_3_1_1_1" localSheetId="7">'A|Fasada'!$A$1:$F$2</definedName>
    <definedName name="Excel_BuiltIn_Print_Area_3_1_1_1" localSheetId="5">'A|Opaž-tesarska d.'!#REF!</definedName>
    <definedName name="Excel_BuiltIn_Print_Area_3_1_1_1" localSheetId="1">'A|Pripravljalna d.'!$A$1:$F$30</definedName>
    <definedName name="Excel_BuiltIn_Print_Area_3_1_1_1" localSheetId="2">'A|Rušitvena d.'!#REF!</definedName>
    <definedName name="Excel_BuiltIn_Print_Area_3_1_1_1" localSheetId="3">'A|Zemeljska d.'!#REF!</definedName>
    <definedName name="Excel_BuiltIn_Print_Area_3_1_1_1" localSheetId="6">'A|Zidarska d.'!#REF!</definedName>
    <definedName name="Excel_BuiltIn_Print_Area_3_1_1_1" localSheetId="8">'B|Krovsko kleparska d.'!$A$1:$F$13</definedName>
    <definedName name="Excel_BuiltIn_Print_Area_3_1_1_1" localSheetId="9">'B|Stavbno pohi.'!#REF!</definedName>
    <definedName name="Excel_BuiltIn_Print_Area_3_1_1_1" localSheetId="13">#REF!</definedName>
    <definedName name="Excel_BuiltIn_Print_Area_3_1_1_1" localSheetId="10">#REF!</definedName>
    <definedName name="Excel_BuiltIn_Print_Area_3_1_1_1" localSheetId="11">#REF!</definedName>
    <definedName name="Excel_BuiltIn_Print_Area_3_1_1_1">#REF!</definedName>
    <definedName name="Excel_BuiltIn_Print_Area_3_1_1_1_1" localSheetId="0">(#REF!,#REF!)</definedName>
    <definedName name="Excel_BuiltIn_Print_Area_3_1_1_1_1" localSheetId="13">(#REF!,#REF!)</definedName>
    <definedName name="Excel_BuiltIn_Print_Area_3_1_1_1_1" localSheetId="10">(#REF!,#REF!)</definedName>
    <definedName name="Excel_BuiltIn_Print_Area_3_1_1_1_1" localSheetId="11">(#REF!,#REF!)</definedName>
    <definedName name="Excel_BuiltIn_Print_Area_3_1_1_1_1" localSheetId="12">(#REF!,#REF!)</definedName>
    <definedName name="Excel_BuiltIn_Print_Area_3_1_1_1_1">(#REF!,#REF!)</definedName>
    <definedName name="Excel_BuiltIn_Print_Area_4" localSheetId="4">#REF!</definedName>
    <definedName name="Excel_BuiltIn_Print_Area_4" localSheetId="7">#REF!</definedName>
    <definedName name="Excel_BuiltIn_Print_Area_4" localSheetId="5">#REF!</definedName>
    <definedName name="Excel_BuiltIn_Print_Area_4" localSheetId="1">#REF!</definedName>
    <definedName name="Excel_BuiltIn_Print_Area_4" localSheetId="2">#REF!</definedName>
    <definedName name="Excel_BuiltIn_Print_Area_4" localSheetId="3">#REF!</definedName>
    <definedName name="Excel_BuiltIn_Print_Area_4" localSheetId="6">#REF!</definedName>
    <definedName name="Excel_BuiltIn_Print_Area_4" localSheetId="8">#REF!</definedName>
    <definedName name="Excel_BuiltIn_Print_Area_4" localSheetId="9">#REF!</definedName>
    <definedName name="Excel_BuiltIn_Print_Area_4">"$#REF!.$A$1:$O$70"</definedName>
    <definedName name="Excel_BuiltIn_Print_Area_4_1" localSheetId="0">#REF!</definedName>
    <definedName name="Excel_BuiltIn_Print_Area_4_1" localSheetId="13">#REF!</definedName>
    <definedName name="Excel_BuiltIn_Print_Area_4_1" localSheetId="10">#REF!</definedName>
    <definedName name="Excel_BuiltIn_Print_Area_4_1" localSheetId="11">#REF!</definedName>
    <definedName name="Excel_BuiltIn_Print_Area_4_1" localSheetId="12">#REF!</definedName>
    <definedName name="Excel_BuiltIn_Print_Area_4_1">#REF!</definedName>
    <definedName name="Excel_BuiltIn_Print_Area_4_1_1" localSheetId="13">#REF!</definedName>
    <definedName name="Excel_BuiltIn_Print_Area_4_1_1" localSheetId="10">#REF!</definedName>
    <definedName name="Excel_BuiltIn_Print_Area_4_1_1" localSheetId="11">#REF!</definedName>
    <definedName name="Excel_BuiltIn_Print_Area_4_1_1">#REF!</definedName>
    <definedName name="Excel_BuiltIn_Print_Area_4_1_1_1" localSheetId="13">#REF!</definedName>
    <definedName name="Excel_BuiltIn_Print_Area_4_1_1_1" localSheetId="10">#REF!</definedName>
    <definedName name="Excel_BuiltIn_Print_Area_4_1_1_1" localSheetId="11">#REF!</definedName>
    <definedName name="Excel_BuiltIn_Print_Area_4_1_1_1">#REF!</definedName>
    <definedName name="Excel_BuiltIn_Print_Area_5" localSheetId="4">#REF!</definedName>
    <definedName name="Excel_BuiltIn_Print_Area_5" localSheetId="7">#REF!</definedName>
    <definedName name="Excel_BuiltIn_Print_Area_5" localSheetId="5">#REF!</definedName>
    <definedName name="Excel_BuiltIn_Print_Area_5" localSheetId="1">#REF!</definedName>
    <definedName name="Excel_BuiltIn_Print_Area_5" localSheetId="2">#REF!</definedName>
    <definedName name="Excel_BuiltIn_Print_Area_5" localSheetId="3">#REF!</definedName>
    <definedName name="Excel_BuiltIn_Print_Area_5" localSheetId="6">#REF!</definedName>
    <definedName name="Excel_BuiltIn_Print_Area_5" localSheetId="8">#REF!</definedName>
    <definedName name="Excel_BuiltIn_Print_Area_5" localSheetId="9">#REF!</definedName>
    <definedName name="Excel_BuiltIn_Print_Area_5">"$#REF!.$A$1:$N$96"</definedName>
    <definedName name="Excel_BuiltIn_Print_Area_5_1" localSheetId="0">#REF!</definedName>
    <definedName name="Excel_BuiltIn_Print_Area_5_1" localSheetId="13">#REF!</definedName>
    <definedName name="Excel_BuiltIn_Print_Area_5_1" localSheetId="10">#REF!</definedName>
    <definedName name="Excel_BuiltIn_Print_Area_5_1" localSheetId="11">#REF!</definedName>
    <definedName name="Excel_BuiltIn_Print_Area_5_1" localSheetId="12">#REF!</definedName>
    <definedName name="Excel_BuiltIn_Print_Area_5_1">#REF!</definedName>
    <definedName name="Excel_BuiltIn_Print_Area_5_1_1" localSheetId="13">#REF!</definedName>
    <definedName name="Excel_BuiltIn_Print_Area_5_1_1" localSheetId="10">#REF!</definedName>
    <definedName name="Excel_BuiltIn_Print_Area_5_1_1" localSheetId="11">#REF!</definedName>
    <definedName name="Excel_BuiltIn_Print_Area_5_1_1">#REF!</definedName>
    <definedName name="Excel_BuiltIn_Print_Area_5_1_1_1" localSheetId="13">#REF!</definedName>
    <definedName name="Excel_BuiltIn_Print_Area_5_1_1_1" localSheetId="10">#REF!</definedName>
    <definedName name="Excel_BuiltIn_Print_Area_5_1_1_1" localSheetId="11">#REF!</definedName>
    <definedName name="Excel_BuiltIn_Print_Area_5_1_1_1">#REF!</definedName>
    <definedName name="Excel_BuiltIn_Print_Area_5_1_1_1_1" localSheetId="13">#REF!</definedName>
    <definedName name="Excel_BuiltIn_Print_Area_5_1_1_1_1" localSheetId="10">#REF!</definedName>
    <definedName name="Excel_BuiltIn_Print_Area_5_1_1_1_1" localSheetId="11">#REF!</definedName>
    <definedName name="Excel_BuiltIn_Print_Area_5_1_1_1_1">#REF!</definedName>
    <definedName name="Excel_BuiltIn_Print_Area_6_1" localSheetId="13">#REF!</definedName>
    <definedName name="Excel_BuiltIn_Print_Area_6_1" localSheetId="10">#REF!</definedName>
    <definedName name="Excel_BuiltIn_Print_Area_6_1" localSheetId="11">#REF!</definedName>
    <definedName name="Excel_BuiltIn_Print_Area_6_1">#REF!</definedName>
    <definedName name="Excel_BuiltIn_Print_Area_6_1_1" localSheetId="13">#REF!</definedName>
    <definedName name="Excel_BuiltIn_Print_Area_6_1_1" localSheetId="10">#REF!</definedName>
    <definedName name="Excel_BuiltIn_Print_Area_6_1_1" localSheetId="11">#REF!</definedName>
    <definedName name="Excel_BuiltIn_Print_Area_6_1_1">#REF!</definedName>
    <definedName name="Excel_BuiltIn_Print_Area_7">"$#REF!.$A$1:$J$127"</definedName>
    <definedName name="Excel_BuiltIn_Print_Area_7_1" localSheetId="0">#REF!</definedName>
    <definedName name="Excel_BuiltIn_Print_Area_7_1" localSheetId="13">#REF!</definedName>
    <definedName name="Excel_BuiltIn_Print_Area_7_1" localSheetId="10">#REF!</definedName>
    <definedName name="Excel_BuiltIn_Print_Area_7_1" localSheetId="11">#REF!</definedName>
    <definedName name="Excel_BuiltIn_Print_Area_7_1" localSheetId="12">#REF!</definedName>
    <definedName name="Excel_BuiltIn_Print_Area_7_1">#REF!</definedName>
    <definedName name="Excel_BuiltIn_Print_Area_7_1_1" localSheetId="13">#REF!</definedName>
    <definedName name="Excel_BuiltIn_Print_Area_7_1_1" localSheetId="10">#REF!</definedName>
    <definedName name="Excel_BuiltIn_Print_Area_7_1_1" localSheetId="11">#REF!</definedName>
    <definedName name="Excel_BuiltIn_Print_Area_7_1_1">#REF!</definedName>
    <definedName name="Excel_BuiltIn_Print_Area_8">"$#REF!.$A$2:$H$69"</definedName>
    <definedName name="Excel_BuiltIn_Print_Area_8_1" localSheetId="0">#REF!</definedName>
    <definedName name="Excel_BuiltIn_Print_Area_8_1" localSheetId="13">#REF!</definedName>
    <definedName name="Excel_BuiltIn_Print_Area_8_1" localSheetId="10">#REF!</definedName>
    <definedName name="Excel_BuiltIn_Print_Area_8_1" localSheetId="11">#REF!</definedName>
    <definedName name="Excel_BuiltIn_Print_Area_8_1" localSheetId="12">#REF!</definedName>
    <definedName name="Excel_BuiltIn_Print_Area_8_1">#REF!</definedName>
    <definedName name="Excel_BuiltIn_Print_Area_8_1_1" localSheetId="13">#REF!</definedName>
    <definedName name="Excel_BuiltIn_Print_Area_8_1_1" localSheetId="10">#REF!</definedName>
    <definedName name="Excel_BuiltIn_Print_Area_8_1_1" localSheetId="11">#REF!</definedName>
    <definedName name="Excel_BuiltIn_Print_Area_8_1_1">#REF!</definedName>
    <definedName name="Excel_BuiltIn_Print_Area_8_1_1_1" localSheetId="13">#REF!</definedName>
    <definedName name="Excel_BuiltIn_Print_Area_8_1_1_1" localSheetId="10">#REF!</definedName>
    <definedName name="Excel_BuiltIn_Print_Area_8_1_1_1" localSheetId="11">#REF!</definedName>
    <definedName name="Excel_BuiltIn_Print_Area_8_1_1_1">#REF!</definedName>
    <definedName name="Excel_BuiltIn_Print_Area_8_1_1_1_1" localSheetId="13">#REF!</definedName>
    <definedName name="Excel_BuiltIn_Print_Area_8_1_1_1_1" localSheetId="10">#REF!</definedName>
    <definedName name="Excel_BuiltIn_Print_Area_8_1_1_1_1" localSheetId="11">#REF!</definedName>
    <definedName name="Excel_BuiltIn_Print_Area_8_1_1_1_1">#REF!</definedName>
    <definedName name="Excel_BuiltIn_Print_Area_9">"$#REF!.$A$1:$H$64"</definedName>
    <definedName name="Excel_BuiltIn_Print_Area_9_1" localSheetId="0">#REF!</definedName>
    <definedName name="Excel_BuiltIn_Print_Area_9_1" localSheetId="13">#REF!</definedName>
    <definedName name="Excel_BuiltIn_Print_Area_9_1" localSheetId="10">#REF!</definedName>
    <definedName name="Excel_BuiltIn_Print_Area_9_1" localSheetId="11">#REF!</definedName>
    <definedName name="Excel_BuiltIn_Print_Area_9_1" localSheetId="12">#REF!</definedName>
    <definedName name="Excel_BuiltIn_Print_Area_9_1">#REF!</definedName>
    <definedName name="Excel_BuiltIn_Print_Area_9_1_1" localSheetId="13">#REF!</definedName>
    <definedName name="Excel_BuiltIn_Print_Area_9_1_1" localSheetId="10">#REF!</definedName>
    <definedName name="Excel_BuiltIn_Print_Area_9_1_1" localSheetId="11">#REF!</definedName>
    <definedName name="Excel_BuiltIn_Print_Area_9_1_1">#REF!</definedName>
    <definedName name="Excel_BuiltIn_Print_Area_9_1_1_1" localSheetId="13">#REF!</definedName>
    <definedName name="Excel_BuiltIn_Print_Area_9_1_1_1" localSheetId="10">#REF!</definedName>
    <definedName name="Excel_BuiltIn_Print_Area_9_1_1_1" localSheetId="11">#REF!</definedName>
    <definedName name="Excel_BuiltIn_Print_Area_9_1_1_1">#REF!</definedName>
    <definedName name="Excel_BuiltIn_Print_Titles_11" localSheetId="13">#REF!</definedName>
    <definedName name="Excel_BuiltIn_Print_Titles_11" localSheetId="10">#REF!</definedName>
    <definedName name="Excel_BuiltIn_Print_Titles_11" localSheetId="11">#REF!</definedName>
    <definedName name="Excel_BuiltIn_Print_Titles_11">#REF!</definedName>
    <definedName name="Excel_BuiltIn_Print_Titles_12" localSheetId="13">#REF!</definedName>
    <definedName name="Excel_BuiltIn_Print_Titles_12" localSheetId="10">#REF!</definedName>
    <definedName name="Excel_BuiltIn_Print_Titles_12" localSheetId="11">#REF!</definedName>
    <definedName name="Excel_BuiltIn_Print_Titles_12">#REF!</definedName>
    <definedName name="Excel_BuiltIn_Print_Titles_13" localSheetId="13">#REF!</definedName>
    <definedName name="Excel_BuiltIn_Print_Titles_13" localSheetId="10">#REF!</definedName>
    <definedName name="Excel_BuiltIn_Print_Titles_13" localSheetId="11">#REF!</definedName>
    <definedName name="Excel_BuiltIn_Print_Titles_13">#REF!</definedName>
    <definedName name="Excel_BuiltIn_Print_Titles_14" localSheetId="13">#REF!</definedName>
    <definedName name="Excel_BuiltIn_Print_Titles_14" localSheetId="10">#REF!</definedName>
    <definedName name="Excel_BuiltIn_Print_Titles_14" localSheetId="11">#REF!</definedName>
    <definedName name="Excel_BuiltIn_Print_Titles_14">#REF!</definedName>
    <definedName name="Excel_BuiltIn_Print_Titles_15" localSheetId="13">#REF!</definedName>
    <definedName name="Excel_BuiltIn_Print_Titles_15" localSheetId="10">#REF!</definedName>
    <definedName name="Excel_BuiltIn_Print_Titles_15" localSheetId="11">#REF!</definedName>
    <definedName name="Excel_BuiltIn_Print_Titles_15">#REF!</definedName>
    <definedName name="Excel_BuiltIn_Print_Titles_16" localSheetId="13">#REF!</definedName>
    <definedName name="Excel_BuiltIn_Print_Titles_16" localSheetId="10">#REF!</definedName>
    <definedName name="Excel_BuiltIn_Print_Titles_16" localSheetId="11">#REF!</definedName>
    <definedName name="Excel_BuiltIn_Print_Titles_16">#REF!</definedName>
    <definedName name="FAK_MATERIAL" localSheetId="13">#REF!</definedName>
    <definedName name="FAK_MATERIAL" localSheetId="10">#REF!</definedName>
    <definedName name="FAK_MATERIAL" localSheetId="11">#REF!</definedName>
    <definedName name="FAK_MATERIAL">#REF!</definedName>
    <definedName name="FAKTOR_NA_URE" localSheetId="13">#REF!</definedName>
    <definedName name="FAKTOR_NA_URE" localSheetId="10">#REF!</definedName>
    <definedName name="FAKTOR_NA_URE" localSheetId="11">#REF!</definedName>
    <definedName name="FAKTOR_NA_URE">#REF!</definedName>
    <definedName name="hfgh" localSheetId="13">#REF!</definedName>
    <definedName name="hfgh" localSheetId="10">#REF!</definedName>
    <definedName name="hfgh" localSheetId="11">#REF!</definedName>
    <definedName name="hfgh">#REF!</definedName>
    <definedName name="HX" localSheetId="13">#REF!</definedName>
    <definedName name="HX" localSheetId="10">#REF!</definedName>
    <definedName name="HX" localSheetId="11">#REF!</definedName>
    <definedName name="HX">#REF!</definedName>
    <definedName name="indeks" localSheetId="13">#REF!</definedName>
    <definedName name="indeks" localSheetId="10">#REF!</definedName>
    <definedName name="indeks" localSheetId="11">#REF!</definedName>
    <definedName name="indeks">#REF!</definedName>
    <definedName name="izves" localSheetId="13">#REF!</definedName>
    <definedName name="izves" localSheetId="10">#REF!</definedName>
    <definedName name="izves" localSheetId="11">#REF!</definedName>
    <definedName name="izves">#REF!</definedName>
    <definedName name="izvesek" localSheetId="13">#REF!</definedName>
    <definedName name="izvesek" localSheetId="10">#REF!</definedName>
    <definedName name="izvesek" localSheetId="11">#REF!</definedName>
    <definedName name="izvesek">#REF!</definedName>
    <definedName name="KALK_URA" localSheetId="13">#REF!</definedName>
    <definedName name="KALK_URA" localSheetId="10">#REF!</definedName>
    <definedName name="KALK_URA" localSheetId="11">#REF!</definedName>
    <definedName name="KALK_URA">#REF!</definedName>
    <definedName name="KANALI" localSheetId="13">#REF!</definedName>
    <definedName name="KANALI" localSheetId="10">#REF!</definedName>
    <definedName name="KANALI" localSheetId="11">#REF!</definedName>
    <definedName name="KANALI">#REF!</definedName>
    <definedName name="kanali2" localSheetId="13">#REF!</definedName>
    <definedName name="kanali2" localSheetId="10">#REF!</definedName>
    <definedName name="kanali2" localSheetId="11">#REF!</definedName>
    <definedName name="kanali2">#REF!</definedName>
    <definedName name="KVSV5328A" localSheetId="13">#REF!</definedName>
    <definedName name="KVSV5328A" localSheetId="10">#REF!</definedName>
    <definedName name="KVSV5328A" localSheetId="11">#REF!</definedName>
    <definedName name="KVSV5328A">#REF!</definedName>
    <definedName name="KVSV5329A" localSheetId="13">#REF!</definedName>
    <definedName name="KVSV5329A" localSheetId="10">#REF!</definedName>
    <definedName name="KVSV5329A" localSheetId="11">#REF!</definedName>
    <definedName name="KVSV5329A">#REF!</definedName>
    <definedName name="likgdfiasgb" localSheetId="13">#REF!</definedName>
    <definedName name="likgdfiasgb" localSheetId="10">#REF!</definedName>
    <definedName name="likgdfiasgb" localSheetId="11">#REF!</definedName>
    <definedName name="likgdfiasgb">#REF!</definedName>
    <definedName name="lkiun" localSheetId="13">#REF!</definedName>
    <definedName name="lkiun" localSheetId="10">#REF!</definedName>
    <definedName name="lkiun" localSheetId="11">#REF!</definedName>
    <definedName name="lkiun">#REF!</definedName>
    <definedName name="LOD" localSheetId="13">#REF!</definedName>
    <definedName name="LOD" localSheetId="10">#REF!</definedName>
    <definedName name="LOD" localSheetId="11">#REF!</definedName>
    <definedName name="LOD">#REF!</definedName>
    <definedName name="LOL_14" localSheetId="13">#REF!</definedName>
    <definedName name="LOL_14" localSheetId="10">#REF!</definedName>
    <definedName name="LOL_14" localSheetId="11">#REF!</definedName>
    <definedName name="LOL_14">#REF!</definedName>
    <definedName name="NAP" localSheetId="13">#REF!</definedName>
    <definedName name="NAP" localSheetId="10">#REF!</definedName>
    <definedName name="NAP" localSheetId="11">#REF!</definedName>
    <definedName name="NAP">#REF!</definedName>
    <definedName name="Naročnik" localSheetId="13">#REF!</definedName>
    <definedName name="Naročnik" localSheetId="10">#REF!</definedName>
    <definedName name="Naročnik" localSheetId="11">#REF!</definedName>
    <definedName name="Naročnik">#REF!</definedName>
    <definedName name="NIRO" localSheetId="13">#REF!</definedName>
    <definedName name="NIRO" localSheetId="10">#REF!</definedName>
    <definedName name="NIRO" localSheetId="11">#REF!</definedName>
    <definedName name="NIRO">#REF!</definedName>
    <definedName name="novo" localSheetId="13">#REF!</definedName>
    <definedName name="novo" localSheetId="10">#REF!</definedName>
    <definedName name="novo">#REF!</definedName>
    <definedName name="oddusek" localSheetId="13">#REF!</definedName>
    <definedName name="oddusek" localSheetId="10">#REF!</definedName>
    <definedName name="oddusek" localSheetId="11">#REF!</definedName>
    <definedName name="oddusek">#REF!</definedName>
    <definedName name="OLE_LINK1_10" localSheetId="0">'[1]javljanje CO GARAŽE'!#REF!</definedName>
    <definedName name="OLE_LINK1_10" localSheetId="13">'[1]javljanje CO GARAŽE'!#REF!</definedName>
    <definedName name="OLE_LINK1_10" localSheetId="10">'[2]javljanje CO GARAŽE'!#REF!</definedName>
    <definedName name="OLE_LINK1_10" localSheetId="11">'[1]javljanje CO GARAŽE'!#REF!</definedName>
    <definedName name="OLE_LINK1_10" localSheetId="12">'[1]javljanje CO GARAŽE'!#REF!</definedName>
    <definedName name="OLE_LINK1_10">'[2]javljanje CO GARAŽE'!#REF!</definedName>
    <definedName name="OLE_LINK3_1" localSheetId="0">#REF!</definedName>
    <definedName name="OLE_LINK3_1" localSheetId="13">#REF!</definedName>
    <definedName name="OLE_LINK3_1" localSheetId="10">#REF!</definedName>
    <definedName name="OLE_LINK3_1" localSheetId="11">#REF!</definedName>
    <definedName name="OLE_LINK3_1" localSheetId="12">#REF!</definedName>
    <definedName name="OLE_LINK3_1">#REF!</definedName>
    <definedName name="oprema" localSheetId="13">#REF!</definedName>
    <definedName name="oprema" localSheetId="10">#REF!</definedName>
    <definedName name="oprema" localSheetId="11">#REF!</definedName>
    <definedName name="oprema">#REF!</definedName>
    <definedName name="plin" localSheetId="13">#REF!</definedName>
    <definedName name="plin" localSheetId="10">#REF!</definedName>
    <definedName name="plin" localSheetId="11">#REF!</definedName>
    <definedName name="plin">#REF!</definedName>
    <definedName name="PODATKI" localSheetId="13">#REF!</definedName>
    <definedName name="PODATKI" localSheetId="10">#REF!</definedName>
    <definedName name="PODATKI" localSheetId="11">#REF!</definedName>
    <definedName name="PODATKI">#REF!</definedName>
    <definedName name="PODATKI_1" localSheetId="13">#REF!</definedName>
    <definedName name="PODATKI_1" localSheetId="10">#REF!</definedName>
    <definedName name="PODATKI_1" localSheetId="11">#REF!</definedName>
    <definedName name="PODATKI_1">#REF!</definedName>
    <definedName name="PODATKI_2" localSheetId="13">#REF!</definedName>
    <definedName name="PODATKI_2" localSheetId="10">#REF!</definedName>
    <definedName name="PODATKI_2" localSheetId="11">#REF!</definedName>
    <definedName name="PODATKI_2">#REF!</definedName>
    <definedName name="PODATKI_3" localSheetId="13">#REF!</definedName>
    <definedName name="PODATKI_3" localSheetId="10">#REF!</definedName>
    <definedName name="PODATKI_3" localSheetId="11">#REF!</definedName>
    <definedName name="PODATKI_3">#REF!</definedName>
    <definedName name="PODATKI_4" localSheetId="13">#REF!</definedName>
    <definedName name="PODATKI_4" localSheetId="10">#REF!</definedName>
    <definedName name="PODATKI_4" localSheetId="11">#REF!</definedName>
    <definedName name="PODATKI_4">#REF!</definedName>
    <definedName name="PODATKI_5" localSheetId="13">#REF!</definedName>
    <definedName name="PODATKI_5" localSheetId="10">#REF!</definedName>
    <definedName name="PODATKI_5" localSheetId="11">#REF!</definedName>
    <definedName name="PODATKI_5">#REF!</definedName>
    <definedName name="PODATKI_6" localSheetId="13">#REF!</definedName>
    <definedName name="PODATKI_6" localSheetId="10">#REF!</definedName>
    <definedName name="PODATKI_6" localSheetId="11">#REF!</definedName>
    <definedName name="PODATKI_6">#REF!</definedName>
    <definedName name="PODATKI_7" localSheetId="13">#REF!</definedName>
    <definedName name="PODATKI_7" localSheetId="10">#REF!</definedName>
    <definedName name="PODATKI_7" localSheetId="11">#REF!</definedName>
    <definedName name="PODATKI_7">#REF!</definedName>
    <definedName name="PODATKI_8" localSheetId="13">#REF!</definedName>
    <definedName name="PODATKI_8" localSheetId="10">#REF!</definedName>
    <definedName name="PODATKI_8" localSheetId="11">#REF!</definedName>
    <definedName name="PODATKI_8">#REF!</definedName>
    <definedName name="PODATKI_9" localSheetId="13">#REF!</definedName>
    <definedName name="PODATKI_9" localSheetId="10">#REF!</definedName>
    <definedName name="PODATKI_9" localSheetId="11">#REF!</definedName>
    <definedName name="PODATKI_9">#REF!</definedName>
    <definedName name="Podjetje" localSheetId="13">#REF!</definedName>
    <definedName name="Podjetje" localSheetId="10">#REF!</definedName>
    <definedName name="Podjetje" localSheetId="11">#REF!</definedName>
    <definedName name="Podjetje">#REF!</definedName>
    <definedName name="_xlnm.Print_Area" localSheetId="0">' REKAPITULACIJA'!$A$1:$E$118</definedName>
    <definedName name="_xlnm.Print_Area" localSheetId="4">'A|Betonska d.'!$A$1:$I$24</definedName>
    <definedName name="_xlnm.Print_Area" localSheetId="7">'A|Fasada'!$A$1:$F$67</definedName>
    <definedName name="_xlnm.Print_Area" localSheetId="5">'A|Opaž-tesarska d.'!$A$1:$I$20</definedName>
    <definedName name="_xlnm.Print_Area" localSheetId="1">'A|Pripravljalna d.'!$A$1:$F$29</definedName>
    <definedName name="_xlnm.Print_Area" localSheetId="2">'A|Rušitvena d.'!$A$1:$F$38</definedName>
    <definedName name="_xlnm.Print_Area" localSheetId="3">'A|Zemeljska d.'!$A$1:$I$23</definedName>
    <definedName name="_xlnm.Print_Area" localSheetId="6">'A|Zidarska d.'!$A$1:$F$66</definedName>
    <definedName name="_xlnm.Print_Area" localSheetId="9">'B|Stavbno pohi.'!$A$1:$F$140</definedName>
    <definedName name="_xlnm.Print_Area" localSheetId="13">'D|Dokumnetacija'!$A$1:$F$49</definedName>
    <definedName name="_xlnm.Print_Area" localSheetId="10">'E|Elektromontažna d.'!$A$1:$F$339</definedName>
    <definedName name="_xlnm.Print_Area" localSheetId="11">'S|Priključek plina'!$A$1:$F$74</definedName>
    <definedName name="_xlnm.Print_Area" localSheetId="12">'S|Strojne inštalacije'!$A$1:$F$334</definedName>
    <definedName name="Ponudba" localSheetId="0">#REF!</definedName>
    <definedName name="Ponudba" localSheetId="13">#REF!</definedName>
    <definedName name="Ponudba" localSheetId="10">#REF!</definedName>
    <definedName name="Ponudba" localSheetId="11">#REF!</definedName>
    <definedName name="Ponudba" localSheetId="12">#REF!</definedName>
    <definedName name="Ponudba">#REF!</definedName>
    <definedName name="POO" localSheetId="13">#REF!</definedName>
    <definedName name="POO" localSheetId="10">#REF!</definedName>
    <definedName name="POO" localSheetId="11">#REF!</definedName>
    <definedName name="POO">#REF!</definedName>
    <definedName name="postavke" localSheetId="13">#REF!</definedName>
    <definedName name="postavke" localSheetId="10">#REF!</definedName>
    <definedName name="postavke" localSheetId="11">#REF!</definedName>
    <definedName name="postavke">#REF!</definedName>
    <definedName name="PPENT" localSheetId="13">#REF!</definedName>
    <definedName name="PPENT" localSheetId="10">#REF!</definedName>
    <definedName name="PPENT" localSheetId="11">#REF!</definedName>
    <definedName name="PPENT">#REF!</definedName>
    <definedName name="PPVOL" localSheetId="13">#REF!</definedName>
    <definedName name="PPVOL" localSheetId="10">#REF!</definedName>
    <definedName name="PPVOL" localSheetId="11">#REF!</definedName>
    <definedName name="PPVOL">#REF!</definedName>
    <definedName name="Print_Area_MI" localSheetId="13">#REF!</definedName>
    <definedName name="Print_Area_MI" localSheetId="10">#REF!</definedName>
    <definedName name="Print_Area_MI" localSheetId="11">#REF!</definedName>
    <definedName name="Print_Area_MI">#REF!</definedName>
    <definedName name="Print_Area_MI_10" localSheetId="13">#REF!</definedName>
    <definedName name="Print_Area_MI_10" localSheetId="10">#REF!</definedName>
    <definedName name="Print_Area_MI_10" localSheetId="11">#REF!</definedName>
    <definedName name="Print_Area_MI_10">#REF!</definedName>
    <definedName name="Print_Area_MI_11" localSheetId="13">#REF!</definedName>
    <definedName name="Print_Area_MI_11" localSheetId="10">#REF!</definedName>
    <definedName name="Print_Area_MI_11" localSheetId="11">#REF!</definedName>
    <definedName name="Print_Area_MI_11">#REF!</definedName>
    <definedName name="Print_Area_MI_12" localSheetId="13">#REF!</definedName>
    <definedName name="Print_Area_MI_12" localSheetId="10">#REF!</definedName>
    <definedName name="Print_Area_MI_12" localSheetId="11">#REF!</definedName>
    <definedName name="Print_Area_MI_12">#REF!</definedName>
    <definedName name="Print_Area_MI_13" localSheetId="13">#REF!</definedName>
    <definedName name="Print_Area_MI_13" localSheetId="10">#REF!</definedName>
    <definedName name="Print_Area_MI_13" localSheetId="11">#REF!</definedName>
    <definedName name="Print_Area_MI_13">#REF!</definedName>
    <definedName name="Print_Area_MI_14" localSheetId="13">#REF!</definedName>
    <definedName name="Print_Area_MI_14" localSheetId="10">#REF!</definedName>
    <definedName name="Print_Area_MI_14" localSheetId="11">#REF!</definedName>
    <definedName name="Print_Area_MI_14">#REF!</definedName>
    <definedName name="Print_Area_MI_15" localSheetId="13">#REF!</definedName>
    <definedName name="Print_Area_MI_15" localSheetId="10">#REF!</definedName>
    <definedName name="Print_Area_MI_15" localSheetId="11">#REF!</definedName>
    <definedName name="Print_Area_MI_15">#REF!</definedName>
    <definedName name="Print_Area_MI_16" localSheetId="13">#REF!</definedName>
    <definedName name="Print_Area_MI_16" localSheetId="10">#REF!</definedName>
    <definedName name="Print_Area_MI_16" localSheetId="11">#REF!</definedName>
    <definedName name="Print_Area_MI_16">#REF!</definedName>
    <definedName name="Print_Area_MI_17" localSheetId="13">#REF!</definedName>
    <definedName name="Print_Area_MI_17" localSheetId="10">#REF!</definedName>
    <definedName name="Print_Area_MI_17" localSheetId="11">#REF!</definedName>
    <definedName name="Print_Area_MI_17">#REF!</definedName>
    <definedName name="Print_Area_MI_18" localSheetId="13">#REF!</definedName>
    <definedName name="Print_Area_MI_18" localSheetId="10">#REF!</definedName>
    <definedName name="Print_Area_MI_18" localSheetId="11">#REF!</definedName>
    <definedName name="Print_Area_MI_18">#REF!</definedName>
    <definedName name="Print_Area_MI_19" localSheetId="13">#REF!</definedName>
    <definedName name="Print_Area_MI_19" localSheetId="10">#REF!</definedName>
    <definedName name="Print_Area_MI_19" localSheetId="11">#REF!</definedName>
    <definedName name="Print_Area_MI_19">#REF!</definedName>
    <definedName name="Print_Area_MI_20" localSheetId="13">#REF!</definedName>
    <definedName name="Print_Area_MI_20" localSheetId="10">#REF!</definedName>
    <definedName name="Print_Area_MI_20" localSheetId="11">#REF!</definedName>
    <definedName name="Print_Area_MI_20">#REF!</definedName>
    <definedName name="Print_Area_MI2" localSheetId="13">#REF!</definedName>
    <definedName name="Print_Area_MI2" localSheetId="10">#REF!</definedName>
    <definedName name="Print_Area_MI2" localSheetId="11">#REF!</definedName>
    <definedName name="Print_Area_MI2">#REF!</definedName>
    <definedName name="pro" localSheetId="13">[3]SISTEMI!#REF!</definedName>
    <definedName name="pro" localSheetId="10">[3]SISTEMI!#REF!</definedName>
    <definedName name="pro" localSheetId="11">[3]SISTEMI!#REF!</definedName>
    <definedName name="pro">[3]SISTEMI!#REF!</definedName>
    <definedName name="PROC_MATERIAL" localSheetId="0">#REF!</definedName>
    <definedName name="PROC_MATERIAL" localSheetId="13">#REF!</definedName>
    <definedName name="PROC_MATERIAL" localSheetId="10">#REF!</definedName>
    <definedName name="PROC_MATERIAL" localSheetId="11">#REF!</definedName>
    <definedName name="PROC_MATERIAL" localSheetId="12">#REF!</definedName>
    <definedName name="PROC_MATERIAL">#REF!</definedName>
    <definedName name="proi" localSheetId="0">[3]SISTEMI!#REF!</definedName>
    <definedName name="proi" localSheetId="13">[3]SISTEMI!#REF!</definedName>
    <definedName name="proi" localSheetId="10">[3]SISTEMI!#REF!</definedName>
    <definedName name="proi" localSheetId="11">[3]SISTEMI!#REF!</definedName>
    <definedName name="proi" localSheetId="12">[3]SISTEMI!#REF!</definedName>
    <definedName name="proi">[3]SISTEMI!#REF!</definedName>
    <definedName name="qqqqqqqqqqqqqqqqqqq" localSheetId="0">#REF!</definedName>
    <definedName name="qqqqqqqqqqqqqqqqqqq" localSheetId="13">#REF!</definedName>
    <definedName name="qqqqqqqqqqqqqqqqqqq" localSheetId="10">#REF!</definedName>
    <definedName name="qqqqqqqqqqqqqqqqqqq" localSheetId="11">#REF!</definedName>
    <definedName name="qqqqqqqqqqqqqqqqqqq" localSheetId="12">#REF!</definedName>
    <definedName name="qqqqqqqqqqqqqqqqqqq">#REF!</definedName>
    <definedName name="sdfg" localSheetId="13">#REF!</definedName>
    <definedName name="sdfg" localSheetId="10">#REF!</definedName>
    <definedName name="sdfg" localSheetId="11">#REF!</definedName>
    <definedName name="sdfg">#REF!</definedName>
    <definedName name="sfbet" localSheetId="0">(#REF!,#REF!)</definedName>
    <definedName name="sfbet" localSheetId="13">(#REF!,#REF!)</definedName>
    <definedName name="sfbet" localSheetId="10">(#REF!,#REF!)</definedName>
    <definedName name="sfbet">(#REF!,#REF!)</definedName>
    <definedName name="SKUPAJ_AKUMULACIJA" localSheetId="0">#REF!</definedName>
    <definedName name="SKUPAJ_AKUMULACIJA" localSheetId="13">#REF!</definedName>
    <definedName name="SKUPAJ_AKUMULACIJA" localSheetId="10">#REF!</definedName>
    <definedName name="SKUPAJ_AKUMULACIJA" localSheetId="11">#REF!</definedName>
    <definedName name="SKUPAJ_AKUMULACIJA" localSheetId="12">#REF!</definedName>
    <definedName name="SKUPAJ_AKUMULACIJA">#REF!</definedName>
    <definedName name="SKUPAJ_BRUTO_MATERIAL" localSheetId="13">#REF!</definedName>
    <definedName name="SKUPAJ_BRUTO_MATERIAL" localSheetId="10">#REF!</definedName>
    <definedName name="SKUPAJ_BRUTO_MATERIAL" localSheetId="11">#REF!</definedName>
    <definedName name="SKUPAJ_BRUTO_MATERIAL">#REF!</definedName>
    <definedName name="SKUPAJ_DELO" localSheetId="13">#REF!</definedName>
    <definedName name="SKUPAJ_DELO" localSheetId="10">#REF!</definedName>
    <definedName name="SKUPAJ_DELO" localSheetId="11">#REF!</definedName>
    <definedName name="SKUPAJ_DELO">#REF!</definedName>
    <definedName name="SKUPAJ_DODATEK_NA_MATERIAL" localSheetId="13">#REF!</definedName>
    <definedName name="SKUPAJ_DODATEK_NA_MATERIAL" localSheetId="10">#REF!</definedName>
    <definedName name="SKUPAJ_DODATEK_NA_MATERIAL" localSheetId="11">#REF!</definedName>
    <definedName name="SKUPAJ_DODATEK_NA_MATERIAL">#REF!</definedName>
    <definedName name="SKUPAJ_NETO_MATERIAL" localSheetId="13">#REF!</definedName>
    <definedName name="SKUPAJ_NETO_MATERIAL" localSheetId="10">#REF!</definedName>
    <definedName name="SKUPAJ_NETO_MATERIAL" localSheetId="11">#REF!</definedName>
    <definedName name="SKUPAJ_NETO_MATERIAL">#REF!</definedName>
    <definedName name="SKUPAJ_PREDRAČUN" localSheetId="13">#REF!</definedName>
    <definedName name="SKUPAJ_PREDRAČUN" localSheetId="10">#REF!</definedName>
    <definedName name="SKUPAJ_PREDRAČUN" localSheetId="11">#REF!</definedName>
    <definedName name="SKUPAJ_PREDRAČUN">#REF!</definedName>
    <definedName name="SKUPAJ_ŠT_UR" localSheetId="13">#REF!</definedName>
    <definedName name="SKUPAJ_ŠT_UR" localSheetId="10">#REF!</definedName>
    <definedName name="SKUPAJ_ŠT_UR" localSheetId="11">#REF!</definedName>
    <definedName name="SKUPAJ_ŠT_UR">#REF!</definedName>
    <definedName name="svetilka" localSheetId="13">#REF!</definedName>
    <definedName name="svetilka" localSheetId="10">#REF!</definedName>
    <definedName name="svetilka" localSheetId="11">#REF!</definedName>
    <definedName name="svetilka">#REF!</definedName>
    <definedName name="TEKOM" localSheetId="13">#REF!</definedName>
    <definedName name="TEKOM" localSheetId="10">#REF!</definedName>
    <definedName name="TEKOM" localSheetId="11">#REF!</definedName>
    <definedName name="TEKOM">#REF!</definedName>
    <definedName name="test">'[4]specif. POŽAR sklop 2'!$B$1:$C$6</definedName>
    <definedName name="_xlnm.Print_Titles" localSheetId="0">' REKAPITULACIJA'!$4:$14</definedName>
    <definedName name="_xlnm.Print_Titles" localSheetId="11">'S|Priključek plina'!$4:$4</definedName>
    <definedName name="_xlnm.Print_Titles" localSheetId="12">'S|Strojne inštalacije'!$4:$4</definedName>
    <definedName name="totem" localSheetId="0">#REF!</definedName>
    <definedName name="totem" localSheetId="13">#REF!</definedName>
    <definedName name="totem" localSheetId="10">#REF!</definedName>
    <definedName name="totem" localSheetId="11">#REF!</definedName>
    <definedName name="totem" localSheetId="12">#REF!</definedName>
    <definedName name="totem">#REF!</definedName>
    <definedName name="totm" localSheetId="13">#REF!</definedName>
    <definedName name="totm" localSheetId="10">#REF!</definedName>
    <definedName name="totm" localSheetId="11">#REF!</definedName>
    <definedName name="totm">#REF!</definedName>
    <definedName name="tt" localSheetId="13">#REF!</definedName>
    <definedName name="tt" localSheetId="10">#REF!</definedName>
    <definedName name="tt" localSheetId="11">#REF!</definedName>
    <definedName name="tt">#REF!</definedName>
    <definedName name="VISZR" localSheetId="13">#REF!</definedName>
    <definedName name="VISZR" localSheetId="10">#REF!</definedName>
    <definedName name="VISZR" localSheetId="11">#REF!</definedName>
    <definedName name="VISZR">#REF!</definedName>
    <definedName name="vlom1" localSheetId="13">#REF!</definedName>
    <definedName name="vlom1" localSheetId="10">#REF!</definedName>
    <definedName name="vlom1" localSheetId="11">#REF!</definedName>
    <definedName name="vlom1">#REF!</definedName>
    <definedName name="Vrednost_z_DDV" localSheetId="13">#REF!</definedName>
    <definedName name="Vrednost_z_DDV" localSheetId="10">#REF!</definedName>
    <definedName name="Vrednost_z_DDV" localSheetId="11">#REF!</definedName>
    <definedName name="Vrednost_z_DDV">#REF!</definedName>
    <definedName name="vv">[5]Rekapitulacija!$D$40</definedName>
    <definedName name="x" localSheetId="0">#REF!</definedName>
    <definedName name="x" localSheetId="13">#REF!</definedName>
    <definedName name="x" localSheetId="10">#REF!</definedName>
    <definedName name="x" localSheetId="11">#REF!</definedName>
    <definedName name="x" localSheetId="12">#REF!</definedName>
    <definedName name="x">#REF!</definedName>
    <definedName name="xx">'[6]CEHLKL-6-12'!$B$12:$H$997</definedName>
    <definedName name="Y" localSheetId="0">#REF!</definedName>
    <definedName name="Y" localSheetId="13">#REF!</definedName>
    <definedName name="Y" localSheetId="10">#REF!</definedName>
    <definedName name="Y" localSheetId="11">#REF!</definedName>
    <definedName name="Y" localSheetId="12">#REF!</definedName>
    <definedName name="Y">#REF!</definedName>
    <definedName name="YY">'[7]CEHLKL-6-12'!$B$12:$H$997</definedName>
    <definedName name="Za" localSheetId="0">#REF!</definedName>
    <definedName name="Za" localSheetId="13">#REF!</definedName>
    <definedName name="Za" localSheetId="10">#REF!</definedName>
    <definedName name="Za" localSheetId="11">#REF!</definedName>
    <definedName name="Za" localSheetId="12">#REF!</definedName>
    <definedName name="Za">#REF!</definedName>
    <definedName name="zastavka" localSheetId="13">#REF!</definedName>
    <definedName name="zastavka" localSheetId="10">#REF!</definedName>
    <definedName name="zastavka" localSheetId="11">#REF!</definedName>
    <definedName name="zastavka">#REF!</definedName>
    <definedName name="_xlnm.Database">[8]Sottocentrale!$A$2:$H$1009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7" i="3" l="1"/>
  <c r="F337" i="1" l="1"/>
  <c r="F301" i="19"/>
  <c r="F332" i="19"/>
  <c r="F330" i="19"/>
  <c r="F328" i="19"/>
  <c r="F326" i="19"/>
  <c r="F324" i="19"/>
  <c r="F322" i="19"/>
  <c r="F320" i="19"/>
  <c r="F318" i="19"/>
  <c r="F316" i="19"/>
  <c r="F299" i="19"/>
  <c r="F297" i="19"/>
  <c r="F282" i="19"/>
  <c r="F280" i="19"/>
  <c r="F279" i="19"/>
  <c r="F276" i="19"/>
  <c r="F269" i="19"/>
  <c r="F267" i="19"/>
  <c r="F265" i="19"/>
  <c r="F263" i="19"/>
  <c r="F261" i="19"/>
  <c r="F259" i="19"/>
  <c r="F257" i="19"/>
  <c r="F255" i="19"/>
  <c r="F253" i="19"/>
  <c r="F251" i="19"/>
  <c r="F249" i="19"/>
  <c r="F247" i="19"/>
  <c r="F245" i="19"/>
  <c r="F243" i="19"/>
  <c r="F241" i="19"/>
  <c r="F239" i="19"/>
  <c r="F237" i="19"/>
  <c r="F235" i="19"/>
  <c r="F233" i="19"/>
  <c r="F225" i="19"/>
  <c r="F223" i="19"/>
  <c r="F221" i="19"/>
  <c r="F219" i="19"/>
  <c r="F213" i="19"/>
  <c r="F211" i="19"/>
  <c r="F209" i="19"/>
  <c r="F208" i="19"/>
  <c r="F205" i="19"/>
  <c r="F203" i="19"/>
  <c r="F201" i="19"/>
  <c r="F199" i="19"/>
  <c r="F197" i="19"/>
  <c r="F195" i="19"/>
  <c r="F193" i="19"/>
  <c r="F191" i="19"/>
  <c r="F189" i="19"/>
  <c r="F187" i="19"/>
  <c r="F185" i="19"/>
  <c r="F183" i="19"/>
  <c r="F181" i="19"/>
  <c r="F179" i="19"/>
  <c r="F177" i="19"/>
  <c r="F175" i="19"/>
  <c r="F173" i="19"/>
  <c r="F171" i="19"/>
  <c r="F169" i="19"/>
  <c r="F168" i="19"/>
  <c r="F165" i="19"/>
  <c r="F164" i="19"/>
  <c r="F161" i="19"/>
  <c r="F160" i="19"/>
  <c r="F159" i="19"/>
  <c r="F156" i="19"/>
  <c r="F155" i="19"/>
  <c r="F154" i="19"/>
  <c r="F151" i="19"/>
  <c r="F150" i="19"/>
  <c r="F147" i="19"/>
  <c r="F146" i="19"/>
  <c r="F143" i="19"/>
  <c r="F141" i="19"/>
  <c r="F139" i="19"/>
  <c r="F138" i="19"/>
  <c r="F135" i="19"/>
  <c r="F134" i="19"/>
  <c r="F133" i="19"/>
  <c r="F132" i="19"/>
  <c r="F131" i="19"/>
  <c r="F128" i="19"/>
  <c r="F126" i="19"/>
  <c r="F124" i="19"/>
  <c r="F123" i="19"/>
  <c r="F122" i="19"/>
  <c r="F121" i="19"/>
  <c r="F118" i="19"/>
  <c r="F117" i="19"/>
  <c r="F116" i="19"/>
  <c r="F115" i="19"/>
  <c r="F114" i="19"/>
  <c r="F113" i="19"/>
  <c r="F112" i="19"/>
  <c r="F109" i="19"/>
  <c r="F107" i="19"/>
  <c r="F92" i="19"/>
  <c r="F90" i="19"/>
  <c r="F88" i="19"/>
  <c r="F86" i="19"/>
  <c r="F83" i="19"/>
  <c r="F81" i="19"/>
  <c r="F78" i="19"/>
  <c r="F74" i="19"/>
  <c r="F72" i="19"/>
  <c r="F69" i="19"/>
  <c r="F67" i="19"/>
  <c r="F65" i="19"/>
  <c r="F63" i="19"/>
  <c r="F62" i="19"/>
  <c r="F61" i="19"/>
  <c r="F58" i="19"/>
  <c r="F56" i="19"/>
  <c r="F55" i="19"/>
  <c r="F52" i="19"/>
  <c r="F51" i="19"/>
  <c r="F48" i="19"/>
  <c r="F47" i="19"/>
  <c r="F46" i="19"/>
  <c r="F45" i="19"/>
  <c r="F44" i="19"/>
  <c r="F43" i="19"/>
  <c r="F42" i="19"/>
  <c r="F41" i="19"/>
  <c r="F38" i="19"/>
  <c r="F36" i="19"/>
  <c r="F34" i="19"/>
  <c r="F24" i="19"/>
  <c r="F22" i="19"/>
  <c r="F20" i="19"/>
  <c r="F18" i="19"/>
  <c r="F16" i="19"/>
  <c r="F72" i="18"/>
  <c r="F70" i="18"/>
  <c r="F68" i="18"/>
  <c r="F66" i="18"/>
  <c r="F64" i="18"/>
  <c r="F62" i="18"/>
  <c r="F60" i="18"/>
  <c r="F58" i="18"/>
  <c r="F56" i="18"/>
  <c r="F54" i="18"/>
  <c r="F52" i="18"/>
  <c r="F50" i="18"/>
  <c r="F48" i="18"/>
  <c r="F46" i="18"/>
  <c r="F44" i="18"/>
  <c r="F42" i="18"/>
  <c r="F40" i="18"/>
  <c r="F38" i="18"/>
  <c r="F36" i="18"/>
  <c r="F34" i="18"/>
  <c r="F32" i="18"/>
  <c r="F30" i="18"/>
  <c r="F28" i="18"/>
  <c r="F26" i="18"/>
  <c r="F24" i="18"/>
  <c r="F22" i="18"/>
  <c r="F20" i="18"/>
  <c r="F18" i="18"/>
  <c r="F16" i="18"/>
  <c r="F14" i="18"/>
  <c r="F12" i="18"/>
  <c r="F215" i="19" l="1"/>
  <c r="F74" i="18"/>
  <c r="D107" i="3" s="1"/>
  <c r="F334" i="19"/>
  <c r="D108" i="3" s="1"/>
  <c r="F227" i="19"/>
  <c r="F94" i="1" l="1"/>
  <c r="F91" i="1"/>
  <c r="F32" i="1"/>
  <c r="F29" i="1"/>
  <c r="F334" i="1"/>
  <c r="F311" i="1"/>
  <c r="F325" i="1"/>
  <c r="F322" i="1"/>
  <c r="F308" i="1"/>
  <c r="F304" i="1"/>
  <c r="F23" i="1"/>
  <c r="F20" i="1"/>
  <c r="F319" i="1"/>
  <c r="F316" i="1"/>
  <c r="F328" i="1"/>
  <c r="F82" i="1"/>
  <c r="D287" i="1"/>
  <c r="F123" i="1"/>
  <c r="F191" i="1" l="1"/>
  <c r="F158" i="1" l="1"/>
  <c r="F62" i="14" l="1"/>
  <c r="F65" i="15"/>
  <c r="F36" i="10"/>
  <c r="F35" i="10"/>
  <c r="F34" i="10"/>
  <c r="F33" i="10"/>
  <c r="F23" i="9"/>
  <c r="F135" i="17" l="1"/>
  <c r="F130" i="17"/>
  <c r="F125" i="17"/>
  <c r="F120" i="17"/>
  <c r="F115" i="17"/>
  <c r="F110" i="17"/>
  <c r="F105" i="17"/>
  <c r="F100" i="17"/>
  <c r="F95" i="17"/>
  <c r="F90" i="17"/>
  <c r="F85" i="17"/>
  <c r="F80" i="17"/>
  <c r="F75" i="17"/>
  <c r="F70" i="17"/>
  <c r="F65" i="17"/>
  <c r="F60" i="17"/>
  <c r="F55" i="17"/>
  <c r="F50" i="17"/>
  <c r="F45" i="17"/>
  <c r="F40" i="17"/>
  <c r="F35" i="17"/>
  <c r="F30" i="17"/>
  <c r="F25" i="17"/>
  <c r="F20" i="17"/>
  <c r="F15" i="17"/>
  <c r="F10" i="17"/>
  <c r="F37" i="16"/>
  <c r="F35" i="16"/>
  <c r="F33" i="16"/>
  <c r="F31" i="16"/>
  <c r="F24" i="16"/>
  <c r="F63" i="15"/>
  <c r="F61" i="15"/>
  <c r="F57" i="15"/>
  <c r="F47" i="15"/>
  <c r="F37" i="15"/>
  <c r="F28" i="15"/>
  <c r="F20" i="15"/>
  <c r="F18" i="15"/>
  <c r="F16" i="15"/>
  <c r="F14" i="15"/>
  <c r="F12" i="15"/>
  <c r="F64" i="14"/>
  <c r="F60" i="14"/>
  <c r="F58" i="14"/>
  <c r="F56" i="14"/>
  <c r="F54" i="14"/>
  <c r="F52" i="14"/>
  <c r="F50" i="14"/>
  <c r="F49" i="14"/>
  <c r="F39" i="14"/>
  <c r="F37" i="14"/>
  <c r="F35" i="14"/>
  <c r="F33" i="14"/>
  <c r="F31" i="14"/>
  <c r="F29" i="14"/>
  <c r="F27" i="14"/>
  <c r="F25" i="14"/>
  <c r="F23" i="14"/>
  <c r="F21" i="14"/>
  <c r="F17" i="14"/>
  <c r="F15" i="14"/>
  <c r="F13" i="14"/>
  <c r="F18" i="13"/>
  <c r="F16" i="13"/>
  <c r="F14" i="13"/>
  <c r="F21" i="12"/>
  <c r="F18" i="12"/>
  <c r="F15" i="12"/>
  <c r="F21" i="11"/>
  <c r="F19" i="11"/>
  <c r="F17" i="11"/>
  <c r="F15" i="11"/>
  <c r="F13" i="11"/>
  <c r="F32" i="10"/>
  <c r="F31" i="10"/>
  <c r="F30" i="10"/>
  <c r="F29" i="10"/>
  <c r="F28" i="10"/>
  <c r="F25" i="10"/>
  <c r="F23" i="10"/>
  <c r="F21" i="10"/>
  <c r="F19" i="10"/>
  <c r="F18" i="10"/>
  <c r="F17" i="10"/>
  <c r="F14" i="10"/>
  <c r="F12" i="10"/>
  <c r="F10" i="10"/>
  <c r="F8" i="10"/>
  <c r="F6" i="10"/>
  <c r="F27" i="9"/>
  <c r="F25" i="9"/>
  <c r="F21" i="9"/>
  <c r="F19" i="9"/>
  <c r="F17" i="9"/>
  <c r="F15" i="9"/>
  <c r="F29" i="9" l="1"/>
  <c r="D81" i="3" s="1"/>
  <c r="H3" i="11"/>
  <c r="F24" i="12"/>
  <c r="D84" i="3" s="1"/>
  <c r="F67" i="15"/>
  <c r="D87" i="3" s="1"/>
  <c r="H3" i="13"/>
  <c r="F140" i="17"/>
  <c r="D93" i="3" s="1"/>
  <c r="F20" i="13"/>
  <c r="D85" i="3" s="1"/>
  <c r="F23" i="11"/>
  <c r="D83" i="3" s="1"/>
  <c r="F39" i="16"/>
  <c r="D92" i="3" s="1"/>
  <c r="F66" i="14"/>
  <c r="D86" i="3" s="1"/>
  <c r="F38" i="10"/>
  <c r="D82" i="3" s="1"/>
  <c r="F7" i="8"/>
  <c r="F9" i="8" s="1"/>
  <c r="D115" i="3" s="1"/>
  <c r="H3" i="12" l="1"/>
  <c r="D117" i="3"/>
  <c r="D56" i="3" s="1"/>
  <c r="D95" i="3"/>
  <c r="D89" i="3"/>
  <c r="F120" i="1"/>
  <c r="F117" i="1"/>
  <c r="F114" i="1"/>
  <c r="F55" i="1"/>
  <c r="D79" i="1"/>
  <c r="F79" i="1" s="1"/>
  <c r="F97" i="1"/>
  <c r="F106" i="1"/>
  <c r="D88" i="1"/>
  <c r="F88" i="1" s="1"/>
  <c r="D85" i="1"/>
  <c r="F85" i="1" s="1"/>
  <c r="F73" i="1"/>
  <c r="F103" i="1"/>
  <c r="F76" i="1"/>
  <c r="F100" i="1"/>
  <c r="F69" i="1"/>
  <c r="F61" i="1"/>
  <c r="F58" i="1"/>
  <c r="F52" i="1"/>
  <c r="F49" i="1"/>
  <c r="F17" i="1"/>
  <c r="D110" i="3" l="1"/>
  <c r="D54" i="3" s="1"/>
  <c r="D50" i="3"/>
  <c r="F296" i="1" l="1"/>
  <c r="F293" i="1"/>
  <c r="D290" i="1"/>
  <c r="F290" i="1" s="1"/>
  <c r="F287" i="1"/>
  <c r="F283" i="1"/>
  <c r="F279" i="1"/>
  <c r="F276" i="1"/>
  <c r="F273" i="1"/>
  <c r="F270" i="1"/>
  <c r="F265" i="1"/>
  <c r="F258" i="1"/>
  <c r="F255" i="1"/>
  <c r="F252" i="1"/>
  <c r="F249" i="1"/>
  <c r="F246" i="1"/>
  <c r="F243" i="1"/>
  <c r="F240" i="1"/>
  <c r="F237" i="1"/>
  <c r="F234" i="1"/>
  <c r="F217" i="1"/>
  <c r="F214" i="1"/>
  <c r="F220" i="1"/>
  <c r="F223" i="1"/>
  <c r="F226" i="1"/>
  <c r="F229" i="1"/>
  <c r="F211" i="1"/>
  <c r="F181" i="1"/>
  <c r="F206" i="1" l="1"/>
  <c r="F203" i="1"/>
  <c r="F200" i="1"/>
  <c r="F197" i="1"/>
  <c r="F194" i="1"/>
  <c r="F176" i="1"/>
  <c r="F188" i="1"/>
  <c r="F185" i="1"/>
  <c r="F173" i="1"/>
  <c r="F170" i="1"/>
  <c r="F167" i="1"/>
  <c r="F111" i="1"/>
  <c r="F66" i="1"/>
  <c r="F46" i="1"/>
  <c r="F43" i="1"/>
  <c r="F26" i="1" l="1"/>
  <c r="F11" i="1"/>
  <c r="F8" i="1"/>
  <c r="F137" i="1" l="1"/>
  <c r="F134" i="1" l="1"/>
  <c r="F161" i="1" l="1"/>
  <c r="F155" i="1" l="1"/>
  <c r="F128" i="1" l="1"/>
  <c r="F131" i="1"/>
  <c r="F140" i="1"/>
  <c r="F143" i="1"/>
  <c r="F146" i="1"/>
  <c r="F149" i="1"/>
  <c r="F152" i="1"/>
  <c r="F331" i="1"/>
  <c r="F339" i="1" l="1"/>
  <c r="D100" i="3" s="1"/>
  <c r="D102" i="3" s="1"/>
  <c r="D52" i="3" s="1"/>
  <c r="D58" i="3" l="1"/>
  <c r="D69" i="3" l="1"/>
  <c r="D71" i="3" s="1"/>
  <c r="D73" i="3" l="1"/>
  <c r="D75" i="3" s="1"/>
</calcChain>
</file>

<file path=xl/sharedStrings.xml><?xml version="1.0" encoding="utf-8"?>
<sst xmlns="http://schemas.openxmlformats.org/spreadsheetml/2006/main" count="1582" uniqueCount="881">
  <si>
    <t>SKUPAJ brez DDV</t>
  </si>
  <si>
    <t>ur</t>
  </si>
  <si>
    <t>-</t>
  </si>
  <si>
    <t>kpl</t>
  </si>
  <si>
    <t>Izvedba meritev električnih in strelovodne instalacije po obnovi električnih instalacij ter  strelovodne instalacije</t>
  </si>
  <si>
    <t xml:space="preserve">DROBNI IN SPOJNI MATERIAL </t>
  </si>
  <si>
    <t>SPLOŠNO</t>
  </si>
  <si>
    <t>m</t>
  </si>
  <si>
    <t>kos</t>
  </si>
  <si>
    <t>RAZSVETLJAVA</t>
  </si>
  <si>
    <t>VTIČNICE, STIKALA, TIPKALA…</t>
  </si>
  <si>
    <t>KABLI</t>
  </si>
  <si>
    <t>Dobava in polaganje - Inštalacijska cev RNC 16 za nadodometno montažo- 16 mm - upoštevati vse potrebno za pritrditev in polaganje na betonskih stenah</t>
  </si>
  <si>
    <t xml:space="preserve">Dobava in polaganje - Inštalacijska cev TXS 20 (temepraturno visoko odporni PP-SAMOUGASNI - IEC 614) za podometno montažo v betonskih in suhomontažnih stenah ter na stropnih konstrukcijah  - 14 mm (notranji premer)- upoštevati vse potrebno za pritrditev in polaganje </t>
  </si>
  <si>
    <t>CEVI, KANALI, DOZE</t>
  </si>
  <si>
    <t>B</t>
  </si>
  <si>
    <t>PRIPRAVLJALNA DELA</t>
  </si>
  <si>
    <t>Vrednost</t>
  </si>
  <si>
    <t>Cena/M.E.</t>
  </si>
  <si>
    <t>Količina</t>
  </si>
  <si>
    <t>M.E.</t>
  </si>
  <si>
    <t>Opis postavke</t>
  </si>
  <si>
    <t>Z.št.</t>
  </si>
  <si>
    <t>Sprotno čiščenje in končno finalno čiščenje objekta in okolice po končanju del. Odpraviti vso umazanijo z objekta in okolice, in popraviti vse morebitne poškodbe na in v okolici objekta,  ki so posledica izvajanja predmetne gradnje.</t>
  </si>
  <si>
    <t>Postopna demontaža obstoječih svetilk v prostorih ter predpriprava/prevezave (dodatno nameščeni senzorji gibanja v objektu) obstoječih inštalacij za potrebe montaže novih svetilk</t>
  </si>
  <si>
    <t>Dobava in montaža nadometnega senzorja gibanja 360° - senzor kot npr. flat OCR, Orno - upoštevati vse potrebno za montažo in priklop</t>
  </si>
  <si>
    <t>Dobava in zamenjava žarnic v svetilkah z novimi LED sijalkami moči 14W (svetilka z oznako S-led)</t>
  </si>
  <si>
    <t>Dobava in montaža - svetilke pod oznako  - S1-1 - Svetilka nadgradna LED 33W, dimenzij 595x595 mm - svetilka kot npr. LED FlatP anel, Geolux - upoštevati vse potrebno za montažo in priklop svetilke</t>
  </si>
  <si>
    <t>Dobava in montaža - svetilke pod oznako  - S1 - Svetilka vgradna LED 33W, dimenzij 595x595 mm - svetilka kot npr. LED FlatP anel, Geolux - upoštevati vse potrebno za montažo in priklop svetilke</t>
  </si>
  <si>
    <t>Dobava in montaža - svetilke pod oznako  - S2 - Svetilka nadgradna LED 17,8W, dimenzij (premer) 257mm - svetilka kot npr. Toledo Flat round, RZB - upoštevati vse potrebno za montažo in priklop svetilke</t>
  </si>
  <si>
    <t>Dobava in montaža - svetilke pod oznako  - S3 - Svetilka nadgradna LED 9W, dimenzij (premer) 192mm - svetilka kot npr. Toledo Flat round, RZB - upoštevati vse potrebno za montažo in priklop svetilke</t>
  </si>
  <si>
    <t>Dobava in montaža - svetilke pod oznako  - S4 - nadgradna industrijska svetilka LED 41W, 4000K, 4.900lm, Ra=85, min. IP66/IK08, dimenzij 1350x67x56mm, steklo polikarbonat opal - svetilka kot npr.  Planox ECO, RZB - upoštevati vse potrebno za montažo in priklop svetilke</t>
  </si>
  <si>
    <t>Dobava in montaža - Svetilka S5 - nadgradna  svetilka - LED 13,5W/230VAC, e-predstikalna naprava, 4000K, 1000lm, Ra&gt;80, IP65, dimenzij (premer) 230mm , opal steklo, svetilka kot npr. Flat slim, RZB</t>
  </si>
  <si>
    <t>Dobava in montaža - Svetilka S6 - LED Reflektor - 30W/230VAC, e-predstikalna naprava, 4000K, 3.100lm, Ra&gt;80, IP65; svetilka kot npr.  8060AR4030EL -TEC-MAR</t>
  </si>
  <si>
    <t>Dobava in montaža - Svetilka S7 - Svetilka S7 - nadgradna stenska svetilka - LED 9W/230VAC, e-predstikalna naprava, 4000K, 840lm, Ra&gt;80, IP40, dimenzij (premer) 192mm, steklo PMMA; svetilka kot npr. Toledo Flat Round, RZB</t>
  </si>
  <si>
    <t>Dobava in montaža - svetilke pod oznako  - S2-1 - Svetilka nadgradna stenska LED 17,8W, dimenzij (premer) 257mm - svetilka kot npr. Toledo Flat round, RZB - upoštevati vse potrebno za montažo in priklop svetilke</t>
  </si>
  <si>
    <t>Obračun po m.</t>
  </si>
  <si>
    <t>Obračun po kpl.</t>
  </si>
  <si>
    <t>Obračun po kos.</t>
  </si>
  <si>
    <t>5.1</t>
  </si>
  <si>
    <t>RAZDELILNIK RG (glavni)</t>
  </si>
  <si>
    <t>RAZDELILIKI</t>
  </si>
  <si>
    <t>OPOMBA: Dobava merilne opreme CNS sistema je upoštevana ločeno v točki "CENTRALNI NADZORNI SISTEM"!</t>
  </si>
  <si>
    <t>Namestitev oznak na kable, namestitev oznak na nove elemente v razdelilniku ter vris sprememb v obstoječo enopolno shemo razdelilnika</t>
  </si>
  <si>
    <t>Dobava in montaža inštalacijski odklopnik B6A/3 (6kA) (kot npr. SCHRACK ali  enakovredno)</t>
  </si>
  <si>
    <t>5.2</t>
  </si>
  <si>
    <t>RAZDELILNIK RV</t>
  </si>
  <si>
    <t>Vgradnja komponent merilnega sistema - vgradnje tokovnih merilnih trasformatorjev merilnika (kot npr. KM-50) ter priklopa napetostnih vej - upoštevati vse potrebno za vgradnjo merilnika</t>
  </si>
  <si>
    <t>Predelava razdelilnika za potrebe vgradnje merilnega sistema - Prirpava mesta vgradnje tokovnih merilnih trasformatorjev merilnika (kot npr. KM-50) ter priklopa napetostnih vej - upoštevati vse potrebno za vgradnjo merilnika</t>
  </si>
  <si>
    <t>Inštalacijski odklopnik B16A/1 (6kA) (kot npr. SCHRACK ali  enakovredno)</t>
  </si>
  <si>
    <t>Inštalacijski odklopnik B20A/3 (6kA) (kot npr. SCHRACK ali  enakovredno)</t>
  </si>
  <si>
    <t>Inštalacijski odklopnik B25A/3 (6kA) (kot npr. SCHRACK ali  enakovredno)</t>
  </si>
  <si>
    <t>Dobava in montaža - Drobni material (vrstne sponke, ničelna sponka, zaščitna sponka, pokrovi razdelilnika, oznake elementov…)</t>
  </si>
  <si>
    <t>Dobava in montaža - Nadometni razdelilnik  - dimenzij (v)1200x(š)800x(g)300mm (kot npr. WSM1208300, Schrack); kpl s montažnim in spojnim materialom, zbiralkama N+PE in zaščitnimi pokrovi - montiran na višini (spodnji rob) 1,5m od gotovih tal</t>
  </si>
  <si>
    <t>5.3</t>
  </si>
  <si>
    <t>RAZDELILNIK ROG</t>
  </si>
  <si>
    <t>Dobava in montaža - Nadometni razdelilnik  - dimenzij (v)800x(š)600x(g)210mm (kot npr. WSM1208300, Schrack); kpl s montažnim in spojnim materialom, zbiralkama N+PE in zaščitnimi pokrovi - montiran na višini (spodnji rob) 1,5m od gotovih tal</t>
  </si>
  <si>
    <t>Dobava in montaža - odmično stikalo 25A, 3p vgrajeno na vrata omare</t>
  </si>
  <si>
    <t>Dobava in montaža - Inštalacijski odklopnik B10A/1 (6kA) (kot npr. SCHRACK ali  enakovredno)</t>
  </si>
  <si>
    <t>Dobava in montaža - inštalacijski kontaktor 20A/2p/230VAC</t>
  </si>
  <si>
    <t>Dobava in montaža - stikalna ura              24h/7d - programibilna ura s preklopnim breznapetostnim kontaktom</t>
  </si>
  <si>
    <t>Dobava in montaža - zaščitno stikalo RCD 25A/0,03A/4p (A)</t>
  </si>
  <si>
    <t>RAZDELILNIK R-CNS</t>
  </si>
  <si>
    <t>OPOMBA: Merilna oprema CNS sistema, vključno z krmilnikom za nadzor je upoštevana ločeno v točki "CENTRALNI NADZORNI SISTEM"! Lokacija razdelilnik R-CNS je ob razdelilnik RG (glavni razdelilnik)</t>
  </si>
  <si>
    <t>Dobava in montaža novega ohišja razdelilnika - nadometna omara iz jeklene pločevine kot npr. WSM - dimenzij 400x500x150mm z vgrajenim inštalacijskim vložkom za vgradnjo stikalno varovalne opreme (3 vrste 48TE)</t>
  </si>
  <si>
    <t xml:space="preserve">Dobava in montaža - Glavno stikalo 20A, rdeč - vgrajen na vrata (možnost fizične blokade </t>
  </si>
  <si>
    <t>Dobava in montaža - Inštalacijski odklopnik, karak. B, 6A, 3 polni, 10kA</t>
  </si>
  <si>
    <t>Dobava in montaža - Inštalacijski odklopnik, karak. B, 16A, 1 polni, 10kA</t>
  </si>
  <si>
    <t>Dobava in montaža - Inštalacijski odklopnik, karak. B, 10A, 1 polni, 10kA</t>
  </si>
  <si>
    <t>Dobava in montaža servisne vtičnice 230VAC/16A - za montažo na letev DIN</t>
  </si>
  <si>
    <t>Dobava in montaža - prenapetostne zaščite 280V/15kA - 3p</t>
  </si>
  <si>
    <t xml:space="preserve">Preizkus vseh odvodov, namestitev oznak na kable, namestitev oznak na merilno opremo ter izdelava enopolne sheme porabnikov razdelilnika </t>
  </si>
  <si>
    <t>CENTRALNI NADZORNI SISTEM</t>
  </si>
  <si>
    <t>Šolanje uporabnika za nadaljnjo in pravilno uporabo. Šolanje se izvede tako, da se prikaže vse merjene  parametre za vsa merilna mesta ter funkcionalnosti aplikacije za monitoring, kjer bo naročnik spremljal in odčitoval parametre.</t>
  </si>
  <si>
    <t>STRELOVODNA INSTALACIJA</t>
  </si>
  <si>
    <t>OPOMBA: Izkop jarka se izvede v sklopu gradbenih del - hidroizlacije objekta! Sestavni del tega popisa je "Načrt električnih instalacij - poglavje Strelovodna instalacija"!</t>
  </si>
  <si>
    <t>Križni spoj - sponka križna 60x60/III, M8, Rf (za spajanje vajanca max 30x3,5mm)  (kot npr. sponka merilna 60x60/III, M8, Rf, proizvajalca Franzi strel.)</t>
  </si>
  <si>
    <t>Križni spoj - sponka križna 60x60/III, M8, Rf (za spajanje vodnikov fi 8-10mm) (kot npr. sponka merilna 60x60/III (fi 8-10mm), M8, Rf, proizvajalca Franzi strel.)</t>
  </si>
  <si>
    <t>Merilni stik - sponka merilna 60x60/III, M8, Rf (kot npr. sponka merilna 60x60/III, M8, Rf, proizvajalca Franzi strel.) - merilni spoj se izvede v podometni omarici - vgrajeni v fasadni ovoj - dimenzij 200x150x100mm (kot npr. omarica merilna 200x150x100 p/o Rf, proizvajalca Franzi strel.) OPOMBA:Omarica merilnega stika se vgradi ravno z zaključnim slojem fasadnega ovoja!</t>
  </si>
  <si>
    <t xml:space="preserve">Lovilna mreža iz nerjavečega materiala - okrogli vodnik Al Ø 8mm (kot npr. vodnik Al-legura, Franzi strel.) - vodnik položen na strešne nosilce (min. 1kg) iz visokoodporne gume (kot npr. Nosilec strešni, UNI clip, proizvajalca Franzi strel.) </t>
  </si>
  <si>
    <t>OPOMBA: Nosilci se montirajo po končanih delih na fasadnem ovoju - vse morebitne poškodbe na fasadnem ovoju mora sanirati izvajalec sam!</t>
  </si>
  <si>
    <t>Galvanska vez kovinske mase - povezava z odvodnim vodnikom v ozemljitveno mrežo v zemljo ali z vodnikom lovilne mreže - povezava se izvede z pritrdilno sponko za povezavo žlebov ter kovinskih oblog na fasadnih in strešnih površinah - Sponka žlebna 55x70mm Rf - za pritrditev okroglega vodnika Ø 8-10mm (kot npr. Sponka žlebna 55x70mm Rf, proizvajalca Franzi strel.)</t>
  </si>
  <si>
    <t>Galvanska vez kovinske mase konstrukcij ob objektu - povezava z odvodnim vodnikom v ozemljitveno mrežo v zemljo ali z vodnikom lovilne mreže - povezava se izvede z pritrdilno sponko za povezavo kovinskih mas (kot npr. konstrukcije, ohišja...) - spoj se izvede z kontaktno sponko z vijačenem ter pritrditvijo okroglega vodnika Ø 8-10mm (kot npr. Kontaktna sponka 55x20mm/II Rf Ø 8-10mm, proizvajalca Franzi strel.)</t>
  </si>
  <si>
    <t>IZVEDBA PRIKLOPA NOVE OZEMLJITVE NA GLAVNO IZENAČITEV POTECIALA - G.I.P. - tračno ozemljilo/valjanec iz nerjavečega jekla Rf 30x3,5mm (kot npr. Trak nerjavni Rf 30x3,5mm A2, Franzi strel.) - dovod iz novega krožnega ozemljila - ocenjena dolžina trase od krožnega ozemljila do G.I.P. je 32m - upoštevati vse potrebne preboje ter pritrditve valjanca po stenah ter stropu v prostoru glavnega razdelilnika</t>
  </si>
  <si>
    <t>5.4.</t>
  </si>
  <si>
    <t>6.</t>
  </si>
  <si>
    <t>ODSTRANITEV OBSTOJEČE ELEKTRIČNE OPREME - Obstoječa električna oprema se pregleda v prisotnosti nadzora in naročnika in se po potrebi odstrani ali preda v hrambo naročniku do delne  ponovne montaže (nekatera stikala...) - vso opremo, ki jo nadzor in naročnik določita se odstrani na primerno deponijo pri pooblaščenem podjetju za reciklažo tovrstne opreme (dokazilo evidenčni list - ločeno za sijalke in svetilke) - upoštevati vse potrebne stroške za pregled in odstranitev opreme na deponijo ali v hrambo</t>
  </si>
  <si>
    <t>DEMONTAŽA IN PONOVNA MONTAŽA PORABNIKOV NA FASADI - ZARADI IZVEDBE FASADNEGA OVOJA:</t>
  </si>
  <si>
    <t>OPOMBA: Upoštevati demontažo obstoječih priključkov ter kablov ter podaljšanje ter izdelava novega priključka po izvedbi fasadnega ovoja objekta  (izvedba predpisnega priklopa z zaščitno cevjo - samougasna ter kablom prirmerega preseka) - vključno z vsemi stroški ponovnega priklopa in preizkusa!</t>
  </si>
  <si>
    <t>OPOMBE:</t>
  </si>
  <si>
    <t>Upoštevane vrednosti brez DDV 22%!</t>
  </si>
  <si>
    <t>Izvajalec je dolžan zaščititi vse obstoječe talne obloge ter pohištvo pred izvedbo menjave svetilk. V kolikor bodo po izvedbi vidne poškodbe, kot posledica izvajanja energetske sanacije mora izvajalec na lastne stroške stanje sanirati oz. vpostaviti prvotno stanje!</t>
  </si>
  <si>
    <t xml:space="preserve">Ker se del obstoječe opreme obdrži je potrebno vso obstoječo opremo demontirati ter pregledati s strani pooblaščenega serviserja, ki bo prav tako izvedel zagon novih kotlov! </t>
  </si>
  <si>
    <t>Za vso opremo, ki je navedena kot npr. ali enakovredno se lahko ponudi tehnično ustrezno alternativo, ki mora tehnično, funkcijsko in kvalitetno ustrezati podanemu primeru opreme v razpisni in tehnični dokumentaciji.</t>
  </si>
  <si>
    <t>Kabelski kanal PVC (NIK) 60x40mm</t>
  </si>
  <si>
    <t>Kabelski kanal PVC (NIK) 30x17mm</t>
  </si>
  <si>
    <t>Kabelski kanal PVC (NIK) 17x17mm</t>
  </si>
  <si>
    <t>Dobava in vgradnja - n.o. doza ob lokaciji porabnika - kabel zaključen s sponkami (2,5 - 6,0 mm2) kot npr. ELBOX - enostranski priklop - n.o. doza 190x140x70mm, IP65 - kpl z uvodnicami od PG16 do PG29</t>
  </si>
  <si>
    <t>Kabel NYM-J 3x1,5mm2, položen v kabelski kanal ali inštalacijsko cev</t>
  </si>
  <si>
    <t>Kabel NYM 5x1,5mm2, položen v kabelski kanal ali inštalacijsko cev</t>
  </si>
  <si>
    <t>Kabel NYM 3x2,5mm2, položen v kabelski kanal ali inštalacijsko cev</t>
  </si>
  <si>
    <t>Kabel FG16OR16 5x16mm2 položen v kabelski kanal ali inštalacijsko cev</t>
  </si>
  <si>
    <t>Kabel FG16OR16 5x6mm2 položen v kabelski kanal ali inštalacijsko cev</t>
  </si>
  <si>
    <t>Kabel LiCY 2x0,75mm2, položen v kabelski kanal ali inštalacijsko cev</t>
  </si>
  <si>
    <t>Kabel FG16OR16 3x2,5mm2, položen v kabelski kanal ali inštalacijsko cev</t>
  </si>
  <si>
    <t>Kabel H05VV-F 5x1,5mm2, položen v kabelski kanal ali inštalacijsko cev</t>
  </si>
  <si>
    <t>Kabel STP Cat 5e, položen v kabelski kanal ali inštalacijsko cev</t>
  </si>
  <si>
    <t>Kabel FG16OR16 5x2,5mm2, položen v kabelski kanal ali inštalacijsko cev</t>
  </si>
  <si>
    <t>Dobava in montaža - ZAMENJAVA OBSTOJEČEGA STIKALA ZARADI POŠKODB - Stikalo navadno p.o. 10A - stikalo montirano v obstoječo p.o. dozo - struktura ohišja stikal z visoko zaščito pred razvojem in širjenjem bakterij - kpl z nosilnim in okrasnim okvirjem (kot npr. MODUL, TEM Čatež)</t>
  </si>
  <si>
    <t>Dobava in montaža - ZAMENJAVA OBSTOJEČEGA TIPKALA ZARADI POŠKODB - Tipkalo p.o. 10A - tipkalo montirano v obstoječo p.o. dozo - struktura ohišja stikal z visoko zaščito pred razvojem in širjenjem bakterij - kpl z nosilnim in okrasnim okvirjem (kot npr. MODUL, TEM Čatež)</t>
  </si>
  <si>
    <t>Dobava in montaža - ZAMENJAVA OBSTOJEČEGA STIKALA ZARADI POŠKODB - Stikalo menjalno p.o. 10A - stikalo montirano v obstoječo p.o. dozo na minimalno višino 1,2m od gotovih tal - struktura ohišja stikal z visoko zaščito pred razvojem in širjenjem bakterij - kpl z nosilnim in okrasnim okvirjem (kot npr. MODUL, TEM Čatež)</t>
  </si>
  <si>
    <t>Dobava in montaža - ZAMENJAVA OBSTOJEČEGA STIKALA ZARADI POŠKODB - Stikalo križno p.o. 10A - stikalo montirano v obstoječo p.o. dozo na minimalno višino 1,2m od gotovih tal - struktura ohišja stikal z visoko zaščito pred razvojem in širjenjem bakterij - kpl z nosilnim in okrasnim okvirjem (kot npr. MODUL, TEM Čatež)</t>
  </si>
  <si>
    <t>OBJEKT:</t>
  </si>
  <si>
    <t>INVESTITOR:</t>
  </si>
  <si>
    <t>ŠT.PROJ:</t>
  </si>
  <si>
    <t>PROJEKTANT:</t>
  </si>
  <si>
    <t xml:space="preserve">ADESCO </t>
  </si>
  <si>
    <t>Menedžment, investicije in marketing</t>
  </si>
  <si>
    <t>za energetsko zanesljivost in konkurenčnost d.o.o.</t>
  </si>
  <si>
    <t>IZDELANO:</t>
  </si>
  <si>
    <t>FAZA:</t>
  </si>
  <si>
    <t>ENERGETSKA SANACIJA - PZI</t>
  </si>
  <si>
    <t xml:space="preserve">SPLOŠNA OPOMBA: </t>
  </si>
  <si>
    <t>V postavkah so vključena vsa pripravljalna, spremna in zaključna dela, montažni in ostali drobni material, potrebna podkonstrukcija, pritrdilni in vijačni material, vsi morebitni manipulativni in transportni stroški, obratovalni stroški gradbišča, stroški označevanje gradbišča z gradbeno tablo (skladno s predpisi financerja/ev), zavarovanjem gradbišča in delavcev, stroški meritev, preiskav in atestov, zavarovanj, zakoličenje, varnosti pri delu ter izdelava delavniške dokumentacije. Izvajalec je dolžan izvesti vse potrebne meritve, zagone, poskusna obratovanja, priskrbeti mora ustrezne ateste in navodila za obratovanje. Vsi vgrajeni elementi in naprave morajo biti skladni z veljavno zakonodajo in predpisi. Po končanih delih je izvajalec dolžan naročniku predati dokumetnacijo z označenimi in opisanimi spremembami oziroma odstopanjem od PZI projektne dokumentacije.</t>
  </si>
  <si>
    <t xml:space="preserve">Zaradi specifične narave delovnih procesov v obravnavanem objektu mora pogodbeni izvajalec v ponudbi upoštevati tudi prilagajanje delovnika potrebam uporabnikov. </t>
  </si>
  <si>
    <t>Vsa oprema, naprave in elementi v projektu in popisu del so navedeni samo primerno (kot naprimer) in se lahko zamenja z alternativno opremo, materialom, napravo in elementi.</t>
  </si>
  <si>
    <t>Oprema in materiali, ki bodo vgrajeni morajo biti skladni z Uredbo o zelenem javnem naročanju (Ur. list RS, št. 51/2017). Izvajalec mora priložiti ustrezno izjavo o izpolnjevanju zahtev predmetne uredbe</t>
  </si>
  <si>
    <t>14 dni pred pričetkom del mora izvajalec pisno obvestiti vse akterje o nameri.</t>
  </si>
  <si>
    <t>Izvajalec je dolžan organizirati gradbišče v okviru parcele obravnavanega objekta. Posegi na zemljišča, ki niso v lasti investitorja, niso dovoljeni.</t>
  </si>
  <si>
    <t>Pred dobavo in vgradnjo potrebno vse mere preveriti na terenu in jih uskladiti med izvajalci in podizvajalci ter nadzornim organom</t>
  </si>
  <si>
    <t>Pri pripravi ponudbe potrebno preveriti odstopanja od projektirane opreme, predvsem zaradi možnosti vgradnje (dimenzije, teža, namestitvene točke) in jih finančno ovrednotiti pri posameznih postavkah zaradi morebitnega preprojektiranja (sprememba nosilne podkonstrukcije, statično preverjanje vgradnje opreme zaradi večje teže itd.)</t>
  </si>
  <si>
    <t>SKUPNA REKAPITULACIJA</t>
  </si>
  <si>
    <t>A - GRADBENO-OBRTNIŠKA DELA</t>
  </si>
  <si>
    <t>S - STROJNA DELA</t>
  </si>
  <si>
    <t>D - DOKUMENTACIJA</t>
  </si>
  <si>
    <t>SKUPAJ :</t>
  </si>
  <si>
    <t>REKAPITULACIJA  GRADBENO-OBRTNIŠKIH DEL</t>
  </si>
  <si>
    <t>A 01 - PRIPRAVLJALNA DELA</t>
  </si>
  <si>
    <t>A - GRADBENA DELA</t>
  </si>
  <si>
    <t>B 01 - KROVSKO KLEPARSKA DELA</t>
  </si>
  <si>
    <t>B - OBRTNIŠKA DELA</t>
  </si>
  <si>
    <t>REKAPITULACIJA  STROJNIH DEL</t>
  </si>
  <si>
    <t>D 01 - DOKUMENTACIJA</t>
  </si>
  <si>
    <t>KULTURNI CENTER LAŠKO</t>
  </si>
  <si>
    <t>25/2017</t>
  </si>
  <si>
    <t>z.št.</t>
  </si>
  <si>
    <t>opis postavke</t>
  </si>
  <si>
    <t>enota</t>
  </si>
  <si>
    <t>količina</t>
  </si>
  <si>
    <t>cena/enoto</t>
  </si>
  <si>
    <t>vrednost</t>
  </si>
  <si>
    <t>OPOMBA:</t>
  </si>
  <si>
    <t xml:space="preserve">* pred pričetkom del, mora izvajalec vsaj 14 dni prej o izvedbi obvestiti investitorja , distributerja plina ter izbranega arheologa za spremljanje poteka razkopa  </t>
  </si>
  <si>
    <t>* vse količine materiala navedene v m3 so navedene kot zbite, zato mora ponudnik del pri kalkulaciji upoštevati faktor za razsut material.</t>
  </si>
  <si>
    <t>A. Priključek plina</t>
  </si>
  <si>
    <t>Zakoličenje predvidene trase ter označevanje poteka obstoječih razvodov in križanja.</t>
  </si>
  <si>
    <t>Zavarovanje okolice z zaščitno PVC ograjo za preprečevanje dostopa nepooblaščenim osebam.</t>
  </si>
  <si>
    <t>Označevanje spremembe prometnega režima za pešce. Postavitev opozorilnih tabel, kje je gobanje prepovedano in v katero smer se lahko začasno gibljejo.</t>
  </si>
  <si>
    <t>Odstranitev obstoječe asfaltne trase od predvidene priključitve do objekta, ki se bo napajal  z zemeljskim plinom. V parku termane se odstrani asfaltirana sprehajalna pot po celotni trasi. Ocenjena debelina asfalta je 8 cm oz. 0,08 m3/m2 (celotna predvidena površina odstranjenega asfalta je 425 m2). Odvoz izkopanega materiala na trajno deponijo.</t>
  </si>
  <si>
    <t>m3</t>
  </si>
  <si>
    <t>Obojestransko vodno rezanje asfalta po parkirišču. Predvidena širina odkopa je 1,2m</t>
  </si>
  <si>
    <t>tm</t>
  </si>
  <si>
    <t>Strojni izkop materiala pod asfaltom v celotni površini pešpoti v globini 0,5 m. Odvoz materiala na trajno deponijo</t>
  </si>
  <si>
    <t>Strojni izkop materiala za izvedbo gradbenega utora za vgradnjo plinske cevi v globino do 1,3 m. Hramba materiala ob izkopanem jarku.</t>
  </si>
  <si>
    <t>Pazljiv ročni izkop materiala na mestih križanj in čiščenje jarka.</t>
  </si>
  <si>
    <t>Odstranitev betonskih plošč 50x50x5 pred objektom ter skladiščenje ob trasi poteka izkopa</t>
  </si>
  <si>
    <t>m2</t>
  </si>
  <si>
    <t>Odstranitev obstoječih cestnih robnikov 15x25 cm s temeljem z odvozom na trajno deponijo</t>
  </si>
  <si>
    <t>Izvedba hišnega plinskega priključka za obravnavan objekt na obstoječ razvod dimenzije DL5-PE160 preko navrtnega sedla oz. objemko PEHD 160/63 z zapornim ventilom. K sedlu se dobavi še ugradbena teleskopska garnitura in cestna kapa.</t>
  </si>
  <si>
    <t>Dobava in vgradnja PE100 d63 cevi za zemeljski plin</t>
  </si>
  <si>
    <t>Dobava in vgradnja stop gas ventila d63</t>
  </si>
  <si>
    <t>Izvedba prehoda iz PEd63 na jeklo DN50 v zemlji</t>
  </si>
  <si>
    <t>Dobava in vgradnja jeklene brezšivne cevi za plin dimenzije DN50 z vsemi fazonskimi kosi, barvanjem..</t>
  </si>
  <si>
    <t>Dobava in vgradnja zaščitne cevi s pritrjevanjem na fasado dimenzije DN80 s čiščenjem in barvanjem</t>
  </si>
  <si>
    <t>Dobava in vgradnja glavne požarne pipe DN50</t>
  </si>
  <si>
    <t>Dobava in vgradnja inox plinske omare za glavno požarno pipo dim. 350x400x250</t>
  </si>
  <si>
    <t>Dobava in vgradnja regulatorja tlaka za redukcijo iz 1 bar na 23 mbar</t>
  </si>
  <si>
    <t>Dobava in vgradnja mehovnega plinomera G6 za pretoke do 10 m3/h  z zapornima ventiloma</t>
  </si>
  <si>
    <t>Dobava in vgradnja inox omare za vgradnjo plinomera in regulatorja tlaka dim. 700x700x250</t>
  </si>
  <si>
    <t>Priprava posteljice in obsipanje cevi plina s peskom granulacije 0-4</t>
  </si>
  <si>
    <t>Zasošanje jarka z izlopanim materialom do višine 0,5 m pod terenom in sprotnim utrjevanjem</t>
  </si>
  <si>
    <t>Dobava in vgradnja opozorilnega traka "POZOR PLIN"</t>
  </si>
  <si>
    <t>Zasipanje jarka in pešpoti s tamponskim nasutjem s protnim utrjevanjem in izravnavanjem s pripravo za asfaltiranje</t>
  </si>
  <si>
    <t>Dobava in vgradnja cestnih robnikov 15x25 cm s temeljem</t>
  </si>
  <si>
    <t>Asfaltiranje pešpoti in parkirišča dvoslojno, grobi in fini asfalt debeline 5+3 cm z vsemi pripravljalnimi in zaključnimi deli</t>
  </si>
  <si>
    <t>Dobava in vgradnja betonskih plošč z vertikalno postavitvijo v jarek za zaščito cevi plina pred koreninami dreves. AB betonske plošče višine 1,2 m dolžine 2m in debeline 5cm.</t>
  </si>
  <si>
    <t>Odvoz ostalega izkopanega materiala na trajno deponijo</t>
  </si>
  <si>
    <t>Čiščenje terena po končanih delih (pranje dela parkirišča, urejanje zemljine ob novi pešpoti in zatravitev)</t>
  </si>
  <si>
    <t>Tlačni preizkus novo zgrajenega plinskega priključka ter spuščanje plina v omrežje</t>
  </si>
  <si>
    <t>Priključek plina skupaj</t>
  </si>
  <si>
    <t>* vsa elekto dela, ožičenje  ter priklopi so zajeti v elektro popisu, razen kjer to ni posebej navedeno pri posameznih postavkah popisa.</t>
  </si>
  <si>
    <t>* pred izvedbo mora izvajalec del dostaviti nadzoru vse tehnične risbe (dimenzije, elektro priklope, zahtevane cevne povezave in energetske karakteristike) ponujenega dobavitelja opreme.</t>
  </si>
  <si>
    <t>* pred montažo opreme mora izvajalec dobiti pisno potrdilo arhitekta o mikrolokacijah.</t>
  </si>
  <si>
    <t>* v ceni postavk mora ponudnik zajeti vso opremo in materiale za montažo in delovanje sistemov ter predajo za varno uporabo uporabnika.</t>
  </si>
  <si>
    <t>* v času del z odprtim ognjem in orodji, ki povzročajo iskrenje in možnost požara, je potrebno zagotoviti nenehno prisotnost opreme za gašenje ter usposobljene osebo za opazovanje in morebitno ukrepanje.</t>
  </si>
  <si>
    <t>A. Kotlovnica</t>
  </si>
  <si>
    <t>Stavba se ogreva preko kotla na ELKO in štirimi ogrevalnimi krogi. Obstoječ sistem, ki je nameščen v kleti se ukine. Zgradi se nova kotlovnica, ki pa bo zaradi kletne poplavne ogroženosti prestavljena na podstrešje v prostor skupaj s prezračevalno napravo. Nova kotlovnica se bo napajala preko zemeljskega plina.</t>
  </si>
  <si>
    <t>Praznenje in čiščenje obstječih rezervoarjev ELKO pooblaščene organizacije z izdanim potrdilom o izpraznenju in čiščenju (razplinjanje) ter  blindiranje vseh odprtin. Odstranitev cistern na trajno deponijo z razrezom. Odstranitev cevnih povezav med cisternami in odzračevalne cevi. Vgrajene cisterne 4x2000l.</t>
  </si>
  <si>
    <t>Odstranitev Cu razvodov od ELKO cistern do gorilnika kotla, ter odvoz na trajno deponijo. V dolžini zajeta trasa cevi (dvojna cev)</t>
  </si>
  <si>
    <t>Spuščanje vode iz ogrevalnega sistema celotne stavbe. Pred praznenjem sistema se predhodno izvede spiranje sistema tako, da bo voda na vseh povratnih vodih čista. Voda se spušča v jašek s potopno črpalko v kotlovnici.</t>
  </si>
  <si>
    <t>Odklop vse električne in krmilne opreme v kotlovnici (kotel, gorilnik, obtočne črpalke, 4x ogrevalni mešalni krog..). Trajno izključevanje napajanja v razdelilni omarici kotlovnice.</t>
  </si>
  <si>
    <t xml:space="preserve">Demontaža, iznos in odvoz na trajno deponijo strojne opreme kotlovnice </t>
  </si>
  <si>
    <t>-kotel EMO SVN250,</t>
  </si>
  <si>
    <t>- 4x mešalni ogrevalni krog z opremo 1xDN65, 1xDN50, 1xDN40, 1x32,</t>
  </si>
  <si>
    <t>- razdelilec/zbiralec z talnimi konzolami</t>
  </si>
  <si>
    <t>- cevni razvodi različnih dimenzij ca. 25m</t>
  </si>
  <si>
    <t>- odstranitev priključka dimnika fi360 ca. 3,5 m</t>
  </si>
  <si>
    <t>- blindiranje dimniške odprtine z Alu pločevino in tesnenjem s trajno elastičnim kitom</t>
  </si>
  <si>
    <t>- toplotna izolacija z Alu oklepom,</t>
  </si>
  <si>
    <t>- čiščenje prostora po končanih delih</t>
  </si>
  <si>
    <t>Pred izstopom ogrevalnih vej iz kotlovnice se le te pod stropom odrežejo z enakomernim odmikom od stene ter se na vsako cev navari bombirni pokrov z izpustnim ventilom 6x DN20. Razvodi dimenzije 2xDN65, 2xDN40, 2xDN32</t>
  </si>
  <si>
    <t xml:space="preserve">Demontaža in odvoz na trajno deponijo jeklenega razvoda DN50 z izolacijo in zaščitnim oklepom za napajanje z ogrevno vodo obstoječega klimata, ki se odstrani. </t>
  </si>
  <si>
    <t>Demontaža in odvoz na trajno deponijo lesene zaščitne obloge cevi klimata, ki se odstrtanijo. Vključno z vso podkonstrukcijo. Obloga poteka ob cevi skozi vse etaže od tal pritličja do stropa podstrešja.</t>
  </si>
  <si>
    <t>Izdelava stenskih in talnih prebojev z diamantnim vodnim vrtanjem za vodenje novih razvodov. V ceni zajeti vso pripravo, vrtanje, odvoz ruševin na trajno deponijo , zaščita okolice pred umazanijo ter čiščenje po končanih delih</t>
  </si>
  <si>
    <t>- preboj 150x600, d=45cm</t>
  </si>
  <si>
    <t>- preboj fi50 d=25cm</t>
  </si>
  <si>
    <t>- preboj fi80 d=25cm</t>
  </si>
  <si>
    <t>- preboj fi100 =25cm</t>
  </si>
  <si>
    <t>- preboj fi50 d=65cm</t>
  </si>
  <si>
    <t>- preboj fi80 d=65cm</t>
  </si>
  <si>
    <t>- preboj fi100 =65cm</t>
  </si>
  <si>
    <t>- preboj fi180=25cm</t>
  </si>
  <si>
    <t>Jeklena šivna cev za nazivni tlak NP10, vključno kolena (R=1.5*d), reducirni kosi in ostalo, predhodno peskane in zaščitene s temeljno barvo, skupaj z materialom za varjenje in pritrditev na tipska obešala.</t>
  </si>
  <si>
    <t>DN32</t>
  </si>
  <si>
    <t>DN40</t>
  </si>
  <si>
    <t>Toplotna izolacija jeklenih brezšivnih cevi z zaprto celično toplotno izolacijo debeline 19 mm kot npr.: Kaiflex ST - cevaki s vem montažnim materialom</t>
  </si>
  <si>
    <t>Toplotna izolacija cevi iz mineralne volne, debeline izolacije 30mm, zaščitena z ALU pločevino.</t>
  </si>
  <si>
    <t>Izdelava priključkov novih vertikalnih vodov na obstoječe razvode pod stropom kleti. Lokalna odstranitev toplotne izolacije z Alu oklepom ter odvoz na trajno deponijo ter priprava mest za priključevanje ter priklop z varjenjem.</t>
  </si>
  <si>
    <t>2x DN40 se priključi na obstoječo cev DN65</t>
  </si>
  <si>
    <t>2x DN32 se priključi na obstoječo cev DN40</t>
  </si>
  <si>
    <t>2x DN32 se priključi na obstoječo cev DN32</t>
  </si>
  <si>
    <t>Rušenje betonskega podstaka v strojnici podstreša dimenzije 1x1x0,3m. Odvoz ruševin na trajno deponijo.</t>
  </si>
  <si>
    <t xml:space="preserve">Izravnava tal strojnice na podstrešju </t>
  </si>
  <si>
    <t>Barvanje tal strojnice s sivo betonsko barvo kot npr. Dekorija</t>
  </si>
  <si>
    <t>Jeklena brezšivna cev  za plin po SIST EN 10220 in SIST EN 1775, kompletno s cevnimi loki R=1,5d, reducirnimi kosi, skupaj s potrebnim varilnim in pritrdilnim/obešalnim materialom, ter dodatkom za razrez. Čiščenje in miniziranje  cevi in podpor (očistiti vse ostre robove (ostanki varjenja in podobno). Površina mora doseči kovinski sijaj. Nato pa sledi razmastitev od olj, raznih masti in podobno. Razmastitev se izvede s topili kot so toluen, ksilen..). Pri prehodu skozi steno upoštevati zaščitno cev ter tesnenj.</t>
  </si>
  <si>
    <t>Dobava in vgradnja kondenzacijskega plinskega kotla za ogrevanje prostorov toplotne moči do 99 kW. Ustreza kot npr.: Viessmann Vitodens 200-W Kotel se montira prostostoječe in se upošteva vsa tipska konstrukcija pocinkane izvedbe za možnost obešanja kotla.</t>
  </si>
  <si>
    <t>Dobavni obseg:
kompleten obtočni plinski kondenzacijski kotel z ogrevalno površino Inox- Radial, cilindričnim MatriX gorilnikom za zemeljski in utekočinjen plin, vodno
ploščo, vgrajeno regulacijo kotlovnega krogotoka in kotlovnim priključnim kosom na strani dimnih plinov. Območje nazivne toplotne moči
50/30 °C 20 - 99 kW
80/60 °C 18,2 - 90 kW
Dimenzije Dolžina 530 mm Širina 480 mm Višina 850 mm Teža 83 kg
Dopustni obratovalni tlak 4 bar
Nastavek za dimne pline (svetla širina) 100 mm
Cev za dovajanje zraka (svetla širina) 150 mm
Normiran izkoristek Hs do 98 %
Normiran izkoristek Hi do 109 %
Tehnični podatki za določitev energijskega razreda (nalepka ErP)
Ogrevalni kotel
Od letnega časa odvisen energijski razred pri
ogrevanju prostorov A Nazivna toplotna moč 91 kW
Od letnega časa odvisna energijska učinkovitost
pri ogrevanju prostorov 92 % Letna poraba energije 44261 kWh Raven moči zvoka 59 dB
Regulator temperature Regulator temperature razred II Prispevek energijske učinkovitosti pri ogrevanju prostorov 2 % Energijske učinkovitost kompleta (ogrevanje) 96 %</t>
  </si>
  <si>
    <t>Obtočni plinski kondenzacijski kotel za ogrevanje prostorov. Plinski kondenzacijski kotel po EN 677 kot stenski kotel za obratovanje neodvisno od zraka v prostoru po TRGI, s CE znakom in preizkusom izvedbene vrste. Za zaprte ogrevalne sisteme po EN 12828. Kompletna toplotna celica vsebuje zračno komoro, prenosnik toplote z ogrevalnimi površinami Inox-Radial in integrirano gorilno komoro iz plemenitega jekla, z moduliranim cilindričnim MatriX gorilnikom, kompletno z
ventilatorjem z reguliranim številom vrtljajev, regulacijo zgorevanja Lambda Pro Control, regulacijo zgorevanja, plinsko armaturo, ionizacijskim nadzorom plamena in električnim  visokonapetostnim vžigom. Preizkušen in atestiran za zemeljski in utekočinjen plin po EN 437. S prigrajeno oblogo iz jeklene pločevine, s protikorozijsko zaščito na bazi epoksidne smole, bele barve. Z vremensko vodeno, digitalno regulacijo kotlovnega in ogrevalnega krogotoka
Vitotronic 200 (tip HO1B) za obratovanje s postopoma znižano temperaturo kotlovne vode. Za ogrevalne sisteme z enim direktno priključenim ogrevalnim krogotokom (brez mešalnega ventila) in/ali v povezavi z enim razširitvenim kompletom za en ali dva ogrevalna krogotoka z mešalnim ventilom. Časovne periode za ogrevalne krogotoke, ogrevanje sanitarne vode in cirkulacijsko črpalko so ločeno nastavljive. Enostavna izročitev v bratovanje s funkcijo Plug and Work, avtomatska funkcija za prilagoditev časovnih programov za ogrevanje sanitarne vode in cirkulacijsko črpalko (če je možno krmiljenje). Z regulacijo temperature ogrevalnika, avtomatskim preklopom poletje/zima,
integriranim sistemom diagnoze, sporočilom vzdrževanja in kontroliranim sušenjem estriha. Sestavni deli regulacije Vitotronic 200: stikalo naprave, elektronski omejevalnik maksimalne temperature, nadzornik in omejevalnik temperature, prikaz obratovanja in motenj, Optolink vmesnik za prenosni računalnik in upravljalni del, ki se lahko izvleče, nastavitve načinov obratovanja, party in varčnega obratovanja, počitniškega programa, dimnikarsko preverjanje, izklop črpalke ogrevalnega krogotoka in gorilnika v
odvisnosti od potrebe ter poletni varčevalni način in variabilna ogrevalna meja. Možnost nastavitve prostorske temperature in temperature sanitarne vode ter preverjanja temperatur. Enostavno upravljanje s pomočjo grafičnega zaslona s
podporo v obliki besedila, veliko pisavo in črno-belim prikazom z visokim kontrastom ter kontekstno pogojeno pomočjo. S senzorjem zunanje
temperature. Eksterne priprave se priključijo preko Rast 5 sistemskih vtičev. Daljinsko upravljanje po izbiri preko aplikacij ViCare ali Vitotrol Plus App v
povezavi z Vitoconnect 100, tip OPTO1 (pribor), in lokalno internetno povezavo.
Komuniciranja preko LON BUS povezave
(komunikacijski LON modul, potreben pribor) in
• Regulacije ogrevalnih krogotokov Vitotronic 200-H. Vitogate 200, tip KNX (pribor), sposoben komuniciranja z nadrejenim
nadzornim sistemom.
• Možen je priključek za eksterni preklop obratovalnega programa z vplivom na
enega ali več ogrevalnih krogotokov, eksterna zahteva, eksterna zapora in
podajanje željene temperature kotlovne preko eksternega 0–10 V signala (z
razširitvijo, pribor). Možno je obratovanje s signalno pripravo Home Automation
Vitocomfort 200 (pribor). Preko komunikacijske baze (pribor) je alternativno k
vodniško povezanemu priboru možna komunikacija s priborom za brezžični
prenos. V povezavi s solarnim regulacijskim
modulom (tip SM1, pribor), solarnim
ogrevanjem sanitarne vode in solarno
podporo ogrevanja. Prikaz solarnega
donosa in obratovalnih stanj solarnega
sistema na regulaciji Vitotronic.
Senzor temperature kolektorja in
senzor temperature ogrevalnika sta del
dobavnega obsega.</t>
  </si>
  <si>
    <t>Priključni komplet za ogrevalni krog z obtočno črpalko kot npr.: Viessmann 7501318</t>
  </si>
  <si>
    <t>• T kos s kroglično pipo
• Protipovratna loputa
• Zaporna pipa
• Varnostni ventil
• Ravna plinska pipa z vgrajenim termičnim varnostnim zapornim ventilom
• Kroglična pipa (2 kosa)
• Obtočna črpalka (visoko učinkovita črpalka z reguliranim številom vrtljajev)
• Toplotna izolacija
• 2 prehodna kosa Premer 42 (navojni spoj s steznim obročem)</t>
  </si>
  <si>
    <t>Dobava in vgradnja hidravlične ločnice za pretok ogrevne vode do 8 m3/h. Ustreza kot npr.: Viessmann tip 120/80, sestavni deli:
- hidravlična ločnica z vgrajenim
potopnim tulcem (dolgim 50 mm)
-toplotna izolacija
- potopni senzor temperature za
hidravlično ločnico
- hitri odzračevalnik
- 2 prehodna kosa DN 40-G 1 1/2
'- talna ali stenska konzola</t>
  </si>
  <si>
    <t>Detektor zemeljskega plina</t>
  </si>
  <si>
    <t xml:space="preserve">Napajanje: 230V AC - ele. povezava iz ele. omare do detektorja preko varovanja v tem obsegu dobave
Merilno območje: 0-60% SME CH4
Merilni princip: polprevodniški
Alarmi:
-Alarm 1: 15% SME CH4
-Alarm 2: 25% SME CH4
Ostale funkcije:
-Relejski izhod ob alarmu 2 za povezavo krmiljenja in signaliziranja
-Zvočni 85dB in LED svetlobni signal na napravi
-Nadzor stanja senzorja s svetlobno indikacijo statusa delovanja detektorja
-Montaža na zid
Temperaturno območje delovanja: 10°C do 40°C
Teža: 250g
Dimenzije: 125x68x50mm
Standard: EN 50270, EN 60335
Garancija: 24 mesecev
Življenjska doba: &gt; 7 let
Priloge: embalaža, izjava, navodila
</t>
  </si>
  <si>
    <t>Nadzornik CO za varnostni izklop ogrevalnega kotla pri izstopanju ogljikovega monoksida, komplet dobava in montaža s kabliranjem. Ustreza kot npr.: Viessmann 7499330</t>
  </si>
  <si>
    <t>Dobava in montaža nevtralizacijske priprave
Naprava za nevtralizacijo (povišanje pH
vrednosti nad 6,5) kondenzata v plinsko
kurjenih proizvajalcih toplote (kondenzacijski kotli) in/ali dimovodnih sistemih iz plemenitega jekla, umetne mase, grafita, stekla in keramike v
skladu z ATV-DVWK-A 251, DVGW-VP 114,
DIN 4716-2. Izvedba:
1 zbiralnik iz um.mase s pokr.
8 kg nevtralizacijskega granulata 
5 m Posebna gibka cev za kondenzat DN20
3 cevne objemke 20-32 1 paket pH
indikatorskih palčk
Tehnična dokumentacija
Tehnični podatki:
Zmogljivost nevtralizacije : 70 l/h
Priključek za dotok : DN 20
Dimenzije s cevnimi priključki
DxŠxV: 421x230x165 mm
Proizvod kot npr.: Grünbeck</t>
  </si>
  <si>
    <t>Dobava in postavitev iztočnega lijaka za odtekanje vode od varnostnega ventila in kondenznega izpusta kotla.</t>
  </si>
  <si>
    <t>Razširitev AM1 - 1kos
Razširitev funkcij v ohišju za montažo na steno
Krmilita se lahko do 2 izmed sledečih črpalk:
- cirkulacijska črpalka za sanitarno vodo
- obtočna črpalka za ogrevanje ogrevalnika
- črpalka ogrevalnega krogotoka (stopenjska) za ogrevalni krogotok brez mešalnega ventila</t>
  </si>
  <si>
    <t>Razširitev EA1 - 1kos
Razširitev funkcij v ohišju za montažo na steno
preko vhodov in izhodov se lahko realizira do 5 funkcij: 1 preklopni izhod (brezpotencialni
preklopni kontakt) za: - izdajo zbirnega sporočila motnje - krmiljenje polnilne črpalke za
podpostajo - krmiljenje cirkulacijske črpalke
za sanitarno vodo, 1 analogni vhod (0 do 10 V) za
- določitev željene temperature kotlovne vode
3 digitalni vhodi za: - eksterni preklop načina
obratovanja za ogrevalne krogotoke 1 do 3
- eksterna zapora - eksterna zapora z zbirnim
sporočilom motenj - zahteva minimalne temperature kotlovne vode - sporočila motenj
- kratkotrajno obratovanje cirkulacijske črpalke sanitarne vode</t>
  </si>
  <si>
    <t xml:space="preserve">VIESSMANN Vitocom 100, tip LAN1 - 1kos
Komunikacijske komponente (pribor) za daljinsko upravljanje in daljinski nadzor naprav preko aplikacije Vitotrol, za nastavitev obratovalnih programov, željenih vrednosti in časovnih programov na vseh ogrevalnih krogotokih v
ogrevalnem sistemu. Kompaktno ohišje za montažo na steno. Vsebina paketa: • Vitocom 100, tip LAN1, s komunikacijskim modulom • LON povezovalni vodnik za komunikacijski modul (7 m) • LAN povezovalni vodnik z LAN omrežjem / ruterjem (2 m) • Omrežni napajalnik z omrežni vodnikom (2 m) Funkcije aplikacije Vitotrol App: Upravljanje poteka z napravami znamke Apple, iPhone, iPad ali iPod s trenutno podprtimi verzijami iOS ali s pametnimi telefoni ali tabličnimi računalniki z aktualno podprtimi verzijami operacijskega sistema Android. Aplikacija Vitotrol App je za prenos na voljo v spletnih trgovinah Apple Store ali Google Play Store. Omogoča upravljanje ogrevalnega sistema v povezavi z Vitocom 100 LAN1. Vitotrol App poseduje funkcijo Showcase, ki omogoča dostop do simulacije ogrevalnega sistema. Vitotrol App poseduje od konteksta odvisno spletno pomoč. </t>
  </si>
  <si>
    <t>Komunikacijski LON modul  - 1kos Elektronska vodniška plošča za vgradnjo v regulacijo Vitotronic 200 (tip HO1 ali KW6). Za izmenjavo podatkov z nadaljnjimi regulacijami ogrevalnega krogotoka Vitotronic 200-H in vmesnikom Vitocom 200/300.</t>
  </si>
  <si>
    <t>Komunikacijski LON modul - 1kos Elektronska vodniška plošča za vgradnjo v regulacijo Vitotronic 100 (tip GC1), 200 (tip GW1), 300 (tip GW2 in FW1) in 200-H. Za izmenjavo podatkov z nadaljnjimi
regulacijami ogrevalnega krogotoka Vitotronic 200-H, 300-K in Vitocom 200/300.</t>
  </si>
  <si>
    <t>LON povezovalni vodnik za izmenjavo
podatkov med regulacijami
Z vtično povezavo RJ45, dolžina 7 m. 1- kos</t>
  </si>
  <si>
    <t>Zaključni upor
Za zaključitev sistemske BUS povezave se
mora na prostih koncih uporabiti po en
zaključni upor (2 kosa).</t>
  </si>
  <si>
    <t>Naležni senzor temperature (NTC 10 kOhm)
Za zajemanje temperature na eni cevi. S
priključnim vodnikom (5,8 m) in vtičem. 3kos</t>
  </si>
  <si>
    <t>Vtična povezava za motor mešalnega
ventila
Rast 5 sistemski vtiči, 4-polni, 3 kosi.</t>
  </si>
  <si>
    <t>Vtična povezava za črpalko ogrevalnega
krogotoka
Rast 5 sistemski vtiči, 3 polni, 3 kosi.</t>
  </si>
  <si>
    <t>Izločevalnik mulja SpiroTrap MBL, 1 1/2" notranji navoj z vsem tesnilnim in pritrdilnim materialom</t>
  </si>
  <si>
    <t>Dobava, postavitev in priklop mehčalna naprava 80-130kW kot npr. minmeh 3 Viessmann</t>
  </si>
  <si>
    <t>Dimovodni sistem iz umetne mase, z odobritvijo do 120 stopinj. Premer sistema 100/150 mm,
material umetna masa (PP)  / aluminijasta pločevina s protikorozijsko zaščito na bazi  epoksidne smole, bela. Ustreza kot npr.: Viessmann Vitodens</t>
  </si>
  <si>
    <t>- AZ strešna prevodnica, črna material umetna masa (PP) / aluminijasta pločevina s protikorozijsko zaščito na bazi epoksidne smole, bela za poševne strehe. Pločevinasta streha.</t>
  </si>
  <si>
    <t>- univerzalna dimniška obroba za poševne strehe</t>
  </si>
  <si>
    <t>- AZ revizijski kos, raven Premer sistema 100/150 mm, material umetna masa (PP) / aluminijasta pločevina s protikorozijsko zaščito na bazi  epoksidne smole, bela.</t>
  </si>
  <si>
    <t>- univerzalna prekrivna zaslonka D=150</t>
  </si>
  <si>
    <t>- AZ cev 1,95 m (se lahko skrajša) Premer sistema 100/150 mm, material umetna masa (PP) / aluminijasta pločevina s protikorozijsko zaščito na
bazi epoksidne smole, bela.</t>
  </si>
  <si>
    <t>- AZ cev 0,5 m (se lahko skrajša) Premer sistema 100/150 mm, material umetna masa (PP) / aluminijasta pločevina s protikorozijsko zaščito na
bazi epoksidne smole, bela.</t>
  </si>
  <si>
    <t>- Pritrditvena objemka Premer 150 mm, za koaksialni dimovodni sistem.</t>
  </si>
  <si>
    <t>DN20</t>
  </si>
  <si>
    <t>DN50</t>
  </si>
  <si>
    <t>Toplotna izolacija cevi iz mineralne volne, debeline izolacije 30mm, zaščitena z ALU pločevino - razvodi nova kotlovnica</t>
  </si>
  <si>
    <t>Razdelilec/zbiralec za štiri ogrevalne kroge dimenzije DN100, dolžine do 1,4 m s štirimi odcepi 1x DN40, 3xDN32 ter priključkoma za dovod/povratek DN50, cevno povezavo DN25, dvema priključkoma za avtomatski odzračni lonček ter toplotno izolacijo debeline 50mm in alu oklepom.</t>
  </si>
  <si>
    <t xml:space="preserve">Dobava in vgradnja krogelnih zapornih ventilov z dolgo ročko navojne izvedbe kot npr.: Herc-Kovina </t>
  </si>
  <si>
    <t>DN25</t>
  </si>
  <si>
    <t>Polnilno - praznilna kroglična pipica z navojnim priključkom, s kapo na verižici, skupaj s tesnilnim materialom</t>
  </si>
  <si>
    <t>DN15</t>
  </si>
  <si>
    <t>Avtomatski odzračni lonček z ventilom, skupaj s tesnilnim materialom</t>
  </si>
  <si>
    <t>Termo-manometer 0 - 120 °C in 0 - 4 bar komplet z montažnim in tesnilnim materialom</t>
  </si>
  <si>
    <t>Protipovratni navojni ventil, skupaj s tesnilnim materialom</t>
  </si>
  <si>
    <t>Lovilnik nesnage, navojni, skupaj s tesnilnim materialom</t>
  </si>
  <si>
    <t xml:space="preserve">Obtočna črpalka za ogrevni krog proizvod kot npr. WILO ali alternativno  s prigrajenim elektronskim zveznim regulatorjem št.vrtljajev, navojne izvedbe s pripadajočo vgradno opremo, pritrdilnim in tesnilnim materialom in toplotno izolacijo. Medij: ogrevna voda 80/60 °C. </t>
  </si>
  <si>
    <t>Stratos 25/1-8 (DN25)</t>
  </si>
  <si>
    <t>Stratos 25/1-6 (DN25)</t>
  </si>
  <si>
    <t>Stratos PICO 25/1-6 (DN25)</t>
  </si>
  <si>
    <t>Tripotni elektromotorni mešalni ventil z navojnim priključkom, proizvod kot npr. Samson ali alternativno, s pritrdilnim in tesnilnim materialom.</t>
  </si>
  <si>
    <t>Samson tip 3226, DN25, Kvs 10 m3/h, s pogonom 5824-10,230V</t>
  </si>
  <si>
    <t>Samson tip 3226, DN25, Kvs 6,3 m3/h, s pogonom 5824-10,230V</t>
  </si>
  <si>
    <t>Samson tip 3226, DN25, Kvs 4,0 m3/h, s pogonom 5824-10,230V</t>
  </si>
  <si>
    <t>Poševnosedežni regulacijski ventil z navojnima priključkoma, za hidravlično uravnovešenje sistema ogrevanja in hlajenja, za prednastavitev pretoka, z merilnimi priključki, zaporna funkcija, z izpustom, skupaj s tesnilnim in vijačnim materialom, proizvod kot npr. IMI International, tip STAD TA.</t>
  </si>
  <si>
    <t>Dobava in montaža komplet kalorimetra, ultrazvočna izvedba, z vgradnim kompletom EBS (potopne tulke, varilni nastavki, spojnici...), za povezavo na CNS preko M-Bus povezave (opcijska kartica), komplet z montažnim, tesnilnim in elektro materialom, navojne izvedbe, proizvod kot npr. Enerkon, tip CF Echo II</t>
  </si>
  <si>
    <t>Qp = 2,5 - 190 / DN 20 z Mbus</t>
  </si>
  <si>
    <t>Qp = 10 - 200 / DN 40 z Mbus</t>
  </si>
  <si>
    <t>Dobava in vgradnja raztezne posode za varovanje ogrevalnega sistema, minimalno V=250l, pmax=6bar, tmin=99°C, priključek DN20, z vsem montažnim in tesnilnim materialom ter servisnim ventilom DN20</t>
  </si>
  <si>
    <t>Dobava in vgradnja predizolirane alumplast cevi dimenzije 25x2,5 z izolacijo debeline 13 mm, z vsemi fitinfi in obežali. Razvod voden iz strojnice kleti, vzporedno z ogrevalnim sistemom do strojnice na podstrešju. Z vsemi stenskimi preboji</t>
  </si>
  <si>
    <t>Priklop alumplast cevi na obstoječo cev hladne vode preko T-kosa in krogličnega ventila DN20 v strojnici - klet. Z vsem montažnim in tesnilnim materialom</t>
  </si>
  <si>
    <t>Izdelava priključka vode z vrtno pipo DN20 v strojnici podstrešja.</t>
  </si>
  <si>
    <t>Obbetoniranje/obzidanje vseh prebojev ob ceveh z malto in potrebnim podpiranjem. Čiščenje po končanih delih</t>
  </si>
  <si>
    <t>Izdelava zaščitne maske iz mavčno kartonskih plošč s podkonstrukcijo z bandažiranjem, kitanjem, brušenjem in slikopleskom</t>
  </si>
  <si>
    <t>Dobava in vgradnja pločevinastih revizijskih vrat v suhomontažne stene dimenzije 40x40</t>
  </si>
  <si>
    <t>Tlačni preizkus ogrevalnega sistema s poskusnim zagonom in začetkom obratovanja, ki naj obsega: polnjenje cevi s hladno vodo na tlak 4,5 bar - v trajanju 24 ur,  pregled cevi, instalacij, armatur in opreme; dopolnjevanje vode</t>
  </si>
  <si>
    <t>Izvedba meritev pretokov, tlakov, temperatur medijev.</t>
  </si>
  <si>
    <t>Nastavitev frekvenčnih črpalk in pretokov na regulacijskih ventilih.</t>
  </si>
  <si>
    <t>Funkcionalni zagon - poizkusno obratovanje sistema ogrevanja na predpisane parametre. Poizkusno obratovanje traja neprekinjeno 72ur.</t>
  </si>
  <si>
    <t>Izdelava sheme strojnih instalacij vloženo v okvir in zaščiteno s steklom.</t>
  </si>
  <si>
    <t>Pripravljalna dela, zarisovanje, pregled</t>
  </si>
  <si>
    <t>Čiščenje vseh jeklenih cevi ter 2x barvanje z osnovno barvo</t>
  </si>
  <si>
    <t>Tlačni (trdnostni) preizkus plinske instalacije po DVGW / DVFG.</t>
  </si>
  <si>
    <t>Zagon plinskega trošila s strani pooblaščenega servisa, kompletno z nastavitvijo in kontrolo delovanja, ter predajo zapisnika.</t>
  </si>
  <si>
    <t>Polnjenje ogrevalnega sistema z mehko vode po navodilih donavitelja opreme</t>
  </si>
  <si>
    <t>Šolanje uporabnika</t>
  </si>
  <si>
    <t>Ročni gasilni aparat z nosilcem za pritrditev na steno</t>
  </si>
  <si>
    <t>- ročni gasilni aparat na CO2 - 5 kg</t>
  </si>
  <si>
    <t>Požarno tesnenje prebojev v strojnici na podstrehi z odpornostjo min. 60 min. Tesnenje preboja 150x600 ter preboja fi100. Lokacije se ustrezno označijo in predajo certifikati o ustreznosti vgrajenih materialom ter izvajalcev.</t>
  </si>
  <si>
    <t>Pridobitev dimnikarskega soglasja od pooblaščenega dimnikarja pred priključitvijo in zagonom kurilne naprave.</t>
  </si>
  <si>
    <t>Kotlovnica skupaj</t>
  </si>
  <si>
    <t>B. Ogrevanje</t>
  </si>
  <si>
    <t>Demontaža obstoječih termostatskih glav Danfos RA2944 ter montaža novih s kapilarnim tipalom kot npr. Danfos RA2992. Ventili se zamenjajo v prostorih dvorane, kjer so radiatorji zastrti z oblogo. Tipala se montirajo izven obloge na steno. Odstranjene termostatske glave se predajo vzdrževalcu uporabnika.</t>
  </si>
  <si>
    <t>Dobava in montaža IR panelv v avlo in galerijo z vsem montažnim in pritrdilnim materialom. Ustreza kot npr.: Ekosen sunlife F 1800 W (elektro vezava in montaža zajeta v elektro projektu)</t>
  </si>
  <si>
    <t>Dobava in montaža regulatorja IR panelov. Ustreza kot npr.: Ekosen IR sun - beli (elektro vezava in montaža zajeta v elektro projektu)</t>
  </si>
  <si>
    <t>Ogrevanje skupaj</t>
  </si>
  <si>
    <t>C. Prezračevanje</t>
  </si>
  <si>
    <t>Demontira in odstrani se obstoječa prezračevalna oprema s hladilno enoto in se montira nova. Oprema se odstrani in dobavi preko odra z dvigalom, ki ga priskrbi izvajalec (h=ca.6m), hladilna agregata se na streho dobavita z avto dvigalom.</t>
  </si>
  <si>
    <t>Zaščita tal odra s prekrivanjem z gradbenimi vezanimi ploščami. Po potrebi podpiranje pod odrom, ki je lesen. Po končanih delih odstranitev</t>
  </si>
  <si>
    <t>Demontaža jeklene ograje pred strojnico z vijačenjem in rezanjem s kotno brusilko.</t>
  </si>
  <si>
    <t>Demontaža dela moteče opreme scene po navodilih upravljalca kulturnega centra</t>
  </si>
  <si>
    <t>Demontaža in odvoz na trajno deponijo dvokrilnih jeklenih vrat strojnice s podbojem dimenzije 160x180</t>
  </si>
  <si>
    <t>Za potrebe vnosa prezračevalne opreme odbijanje betonskega praga 1,6x,0,25,0,25 m. Odvoz ruševin na trajno deponijo</t>
  </si>
  <si>
    <t>Demontaža in odstranitev obstoječe prezračevalne naprave z vsemi prezračevalnimi kanali do požarnih loput, zajemno izpustno rešetko, cevnimi razvodi ogrevalnega kroga dimenzije DN50 z armaturo..., odvoz na trajno deponijo, čiščenje prostora po končanih delih.</t>
  </si>
  <si>
    <t>kg</t>
  </si>
  <si>
    <t>Praznenje hladilnega plina R22 iz hladilnih naprav 2x 12kW, pooblaščene osebe ter odvoz na deponijo skladno z zahtevami ARSO</t>
  </si>
  <si>
    <t>Demontaža kompresorjev in cevne povezave hladilne naprave v strojnici, ter demontaža in odstranitev z avtodvigalom dveh hladilnih naprav ca. 2x 200 kg, z vso podkonstrukcijo ter odvoz vse opreme na trajno deponijo.</t>
  </si>
  <si>
    <t>Izdelava stenskega preboja dimenzije 950x1100 mm, debelina zidu ca. 50 cm, za vgradnjo nove prezračevalne cevi zajema svežega zraka. Odvoz ruševin na trajno deponijo</t>
  </si>
  <si>
    <t>Razširitev obstoječega preboja dimenzije 850x450 na dimenzijo 1100x600. Odvoz ruševin na trajno deponijo. Debelina zidu ca. 50 cm</t>
  </si>
  <si>
    <t>Dobava in vgradnja prednapete preklade dimenzije 2x 20 L=1,3x+ 1x10 L=1,3m z vsemi potrebnimi utori in malto za vgradnjo</t>
  </si>
  <si>
    <t>Krpanje strešnega preboja dimenzije 900x500x150 z vgradnjo AB betona ter pripravo opaža s podpiranjem. Čiščenje po končanih delih.</t>
  </si>
  <si>
    <t xml:space="preserve">Obbetoniranje utora po vgrajeni cevi odvoda kondenza. Utor ca. 50x50mm. </t>
  </si>
  <si>
    <t>Čiščenje, kitanje, brušeje in 2x slikoplesk sten strojnice, ter čiščenje po končanih delih</t>
  </si>
  <si>
    <t>Gradbena obdelava prebojev/špalet z ometavanjem iz točke 77 in 78</t>
  </si>
  <si>
    <t>Dobava in postavitev modularne prezračevalne naprave z rotacijskim regeneratorjem za postavitev v prostor kot npr.: Lindab IMP Klima Klimair2/Topair za pretok zraka 9.000/8.100 m3/h, ext. dp. = 400 Pa vključno s sobnim tablojem oddaljenim 25-30m. Vsi tehnični parametri in dimenzije v prilogi PZI projektne dokumentacije. Posebna pozornost pri vnosu rotacijskega regeneratorja, saj je nagibanje oz. polaganje omejeno - upoštevati navodila dobavitelja opreme.</t>
  </si>
  <si>
    <t>Dobava in vgradnja elektro krmilne omare za krmiljenje prezračevalne naprave in hladilnih agregatov. Upoštevati vse elektro krmilne povezave. Dovodni kabel priprav elektro izvajalec, priključi ga dobavitelj elektro krmilne omare.</t>
  </si>
  <si>
    <t>Izdelava, dobava in montaža pravokotnega kanala iz pocinkane pločevine, izdelan po SIST EN 1505, vključno z materialom za fazonske kose (kolena, odcepe, T-kose, odcepe za gibke cevi, lopute za enkratno nastavitev, čistilne odprtine, redukcije, preoblikovanje zaradi izogibanju preklad...). Vsi deli ventilacijskih kanalov se opremijo s prirobičnimi spoji, tesnili... Kanali se izvedejo skladno s standardom SIST EN 1507 - tesnost razred B (630Pa). V ceni upoštevati ves pritrdilni in obešalni material.</t>
  </si>
  <si>
    <t xml:space="preserve"> - 100 do 530 mm; debelina 0.6 mm</t>
  </si>
  <si>
    <t xml:space="preserve"> - 560 do 1000 mm; debelina 0.8 mm</t>
  </si>
  <si>
    <t xml:space="preserve"> - 1060 do 2000 mm; debelina 1.0 mm</t>
  </si>
  <si>
    <t>Skladno z zahtevami standarda SIST ENV 12097 so v zračne kanale nameščene revizijske odprtine z zrakotesnimi pokrovi, ki omogočajo čiščenje in vzdrževanje kanalskih sistemov in vgrajene opreme. Revizijske odprtine so praviloma nameščene na vsakih 10 m pri vodoravnem vodenju kanalov, pri spremembi smeri z dvema lokoma 45°, pred in za regulacijskim elementom (loputo, žaluzijo) ter na najvišjem in najnižjem mestu navpično vodenih kanalov. Velikosti revizijskih odprtin ustreza tabeli 2 standarda SIST ENV 12097. Zajem in izpih zraka se lahko izdela z razširitvijo kanala v tako imenovane trobente z vgradnjo mrežice proti mrčesu.</t>
  </si>
  <si>
    <t>Dobava in montaža samolepilne izolacije  kanalov s protikondenčno izolacijo iz sintetičnega kavčuka po DIN 52612 z lepljenjem spojev s trakom iz sintetinega kavčuka. Maksimalna toplotna prevodnost materiala λ=0,035 W/m2K (pri 10°C), kot npr. Kaiflex ST-PL 19/E- SK ali enakovredno</t>
  </si>
  <si>
    <t>Dobava in vgradnja fasadne rešetke z mrežico proti mrčes kot npr.: Lindab AZR4 z vsem pritrdilnim materialom</t>
  </si>
  <si>
    <t>900x900</t>
  </si>
  <si>
    <t>1000x500 oz. 2x500x500</t>
  </si>
  <si>
    <t>Dobava in postavitev na streho z avtodvigalom zračno hlajene kompresorsko- kondenzatorske enote s hermetičnim spiralnim kompresorjem kot npr.: Lindab Polaris+ LE26</t>
  </si>
  <si>
    <t>- EER 3,18</t>
  </si>
  <si>
    <t>- teža 248 kg</t>
  </si>
  <si>
    <t>- kontrola kondenzacije</t>
  </si>
  <si>
    <t>- mreža na kondenzatorju</t>
  </si>
  <si>
    <t>- polnjenje s plinom R410A</t>
  </si>
  <si>
    <t>- cevna povezava agregat/klimat do 30 m v enismeri. Cu razvod dimenzije 1xfi22 in 2xfi35 s tlačnim preizkusom</t>
  </si>
  <si>
    <t>- elektro in krmilne povezave</t>
  </si>
  <si>
    <t>- blažilci vibracij</t>
  </si>
  <si>
    <t>- reguliranje, zagon, izobraževanje, navodila za obratovanje in vzdrževanje</t>
  </si>
  <si>
    <t>- agregat mora zajemati vse sestavne komponente za delovanje (zaporni ventili, varovalko, sušilno patrono, revizijsko steklo, ekspanzijski ventil, nizko in visoko tlačni varnostni presostat, regulator ventilatorja, ele. ventilator, kondenzator, kompresor, manometer, magnetni ventil, regulator, zbiralno posodo)</t>
  </si>
  <si>
    <t>- montaža po navodilih dobavitelja opreme</t>
  </si>
  <si>
    <t>- ostale karakteristike v priložnem listu projektne dokumentacije</t>
  </si>
  <si>
    <t>- zagotoviti izmenično delovanje hladilnih agregatov, za doseganje približno enako število obratovalnih ur</t>
  </si>
  <si>
    <t>Izdelava jeklene nosilne konstrukcije z varjenjem iz profilov 80x60x4 mm. Konstrukcija se izdela tako, da se na vertikalni strani s sidrnimi vijaki pritrjuje na steno na horizonzalni pa na venec, na katerega se konstrukcija tudi naslanja. Upoštevati minimalni odmik naprave od stene. Konstrukcija se barva 1x s temeljnim premazom in dvakrat s končnim lahkom v srebrnem odtenku. Upoštevati vse vijačni material, delavniške načrte in statično preverjanje zvarjenega dela konstrukcije.</t>
  </si>
  <si>
    <t>Dobava in vgradnja dušilnika zvoka dimenzije 600x850x1000. Ustreza kot npr.: Lindab DZ-2-100-600-850-1000-100-3, teža 114 kg, De 250Hz - 13dB</t>
  </si>
  <si>
    <t>Priklop vodnega grelnika klimata na direktni ogrevalni krog iz toplotne postaje preko mešalne veje pri klimatu z elektro krmilno povezavo ter reguliranjem in zagonom. Krmiljenje mešalnega kroga se vrši preko regulacije klimata!</t>
  </si>
  <si>
    <t>* priklop na novi odcep pri kotlu</t>
  </si>
  <si>
    <t>* razvod iz črnih šivnih cevi dimenzije DN 32 zajet v sklopu kotlovnice z izolacijo</t>
  </si>
  <si>
    <t>* izdelava mešalnega kroga</t>
  </si>
  <si>
    <t>- mešalni ventil Samson tip 3226 + pogon 5824-10, 230V, DN25, Kvs 6,3 m3/h</t>
  </si>
  <si>
    <t>- frekvenčna črpalka Wilo Stratos PICO 25/1-6</t>
  </si>
  <si>
    <t>- krmilna regulacija za mešalni ogrevalni krog v sklopu klimata,</t>
  </si>
  <si>
    <t>- nepovratni ventil DN25</t>
  </si>
  <si>
    <t>- zaporni ventil 2x DN 25</t>
  </si>
  <si>
    <t>- čistilni kos DN 25</t>
  </si>
  <si>
    <t>- izpustna pipica DN 15 2x</t>
  </si>
  <si>
    <t>- termometer do 90st.C 2x</t>
  </si>
  <si>
    <t>- manometer do 10 bar 2x</t>
  </si>
  <si>
    <t>- odzračni lonček z ventilom 2x</t>
  </si>
  <si>
    <t>Izdelava maske iz pleksi stekla debeline 6 mm z nosilci za preusmirjanje zraka, ki piha na glav na balkonu. Montirajo se elementi v skupni dolžini 10x0,4m</t>
  </si>
  <si>
    <t>Zabetoniranja odbitega praga pred vrati strojnice dimenzije 1,6x0,25x0,25 z vgradnjo AB venca z armaturo palice in stremena 8 mm opažanjem, beton C20/25. Čiščenje po končanih delih</t>
  </si>
  <si>
    <t>Montaža scenske opreme po končanih delih ter montaža odstranjene ograle z vijačenjem in varjenjem. Varjeni deli se brusijo, ter barvajo z zaščirno črno barvo</t>
  </si>
  <si>
    <t>Preizkusi in merilne metode za predajo vgrajenih prezračevalno-klimatskih sistemov po zahtevah SIST EN 12599 (12.01) z izdelavo zapisnika.</t>
  </si>
  <si>
    <t>Kalibriranje in zagon prezračevalnih naprave vključno s šolanjem uporabnikov.</t>
  </si>
  <si>
    <t>Volumska nastavitev/preverjanje vseh distribucijskih (dovodnih / odvodnih) prezračevalnih elementov v dvorani</t>
  </si>
  <si>
    <t>Izdelava navodil in shem za varno uporabo in vzdrževanje prezračevalnih naprav v pisni in grafični obliki, na plastificiranem papirju, prirejenem za pritrditev na steno.</t>
  </si>
  <si>
    <t>Prezračevanje skupaj</t>
  </si>
  <si>
    <t>S 01 - PRIKLJUČEK PLINA</t>
  </si>
  <si>
    <t>S 02 - STROJNE INŠTALACIJE</t>
  </si>
  <si>
    <t>D1 - Dokumentacija</t>
  </si>
  <si>
    <t>A./</t>
  </si>
  <si>
    <t>GRADBENA DELA</t>
  </si>
  <si>
    <t xml:space="preserve">PZI projektantski popis  je izdelan na podlagi PZI projekta, razgovora z odgovornim projektantom ter posameznimi ostalimi projektanti in načrtovalci. </t>
  </si>
  <si>
    <t>Pred izdelavo ponudbe je obvezen ogled lokacije objekta in projektne dokumentacije. Izvajalec je dolžan pri sestavi ponudbe upoštevati grafične in tekstualne dele projekta (PGD, PZI). V primeru tiskarskih napak in neskladij v projektu je dolžan na to opozoriti projektanta pred oddajo ponudbe.</t>
  </si>
  <si>
    <t>Izvajalec mora pred začetkom in med izvajanjem posameznih del opraviti pregled projekta za izvedbo (kontrola dimenzij, ...) in opozoriti investitorja, projektanta in revidenta ter nadzornika na morebitne ugotovljene pomanjkljivosti in zahtevati njihovo odpravo. (84. člen ZGO).</t>
  </si>
  <si>
    <t>Ponudnik je dolžan kontrolirati in dopolniti popise in količine s projektom in ni upravičen do dodatnih del, razen v primeru naročila s strani naročnika.</t>
  </si>
  <si>
    <t>Izvedba predvidenih sanacijskih del na predmetnem objektu je predvidena v eni fazi, tako da se v najmanjši možni meri vpliva na sam delovni proces v stavbi. Zaradi specifične namembnosti objekta ni mogoče povsem zapreti v času izvajanja gradbenih in instalacijskih del, zato je potrebno potek del uskladiti s predstavnikom uporabnikov objekta in definirati časovni potek del. Na osnovi dogovora mora izbrani izvajalec pripraviti ustrezni terminski plan.
Dela se ne morejo izvajati v času predstav oziroma prireditev. V celotnem obdobju sanacijskih del pa je potrebno zagotavljati neoviran dostop obiskovalcev, ki bo zagotavljal maksimalno varnost.</t>
  </si>
  <si>
    <t>A/1.0</t>
  </si>
  <si>
    <t>Opis del</t>
  </si>
  <si>
    <t>EM</t>
  </si>
  <si>
    <t>Cena/EM</t>
  </si>
  <si>
    <t>Skupaj</t>
  </si>
  <si>
    <t>A1.1</t>
  </si>
  <si>
    <t xml:space="preserve">Stroški ureditve in organizacije gradbišča in izvajanje skupnih ukrepov za zagotavljanje varnosti in zdravja pri delu (izdelava varnostnega načrta za gradbišče, imenovanje koordinatorja), ureditev dostopnih  poti in zavarovanje gradbišča z ograjo, postavitev kontejnerjev in skladišč, naprava začasnih delavnic in deponij, postavitev montažnih sanitarij, izvedbe začasnih instalacijskih priklopov za gradbiščne potrebe (elektrika, voda,telefon), namestitev zaščitnih naprav (gasilni aparati, event. hidrant), namestitev omaric za nudenje prve pomoči, fizično in tehnično varovanje  </t>
  </si>
  <si>
    <t>A1.2</t>
  </si>
  <si>
    <t>Izdelava, postavitev in demontaža gradbenih profilov za izkop zemljine (kjer se bodo izvajali nove stopnce in podesti) in prenos višin objekta na profile z uporabo merilnega instrumenta</t>
  </si>
  <si>
    <t>A1.3</t>
  </si>
  <si>
    <t>Izdelava, dobava in postavitev gradbiščne table, skladno z Zakonom o graditvi objekta</t>
  </si>
  <si>
    <t>A1.4</t>
  </si>
  <si>
    <t>A1.5</t>
  </si>
  <si>
    <r>
      <t>Označitev in zaščita vseh obstoječih komunalnih vodov na mestu izkopa in mestih izvedbe komunalnih vodov. Zakoličbo ob prisotnosti izvajalca gradbeno obrtniških del ali zemeljskih del izvedejo upravljalci posameznih vodov pred pričetkom gradnje.</t>
    </r>
    <r>
      <rPr>
        <sz val="9"/>
        <rFont val="Arial Narrow"/>
        <family val="2"/>
        <charset val="238"/>
      </rPr>
      <t xml:space="preserve"> Obračun po fakturi - dejanskih stroških, s pribitkom 3% stroškov poslovanja.</t>
    </r>
  </si>
  <si>
    <t>A1.6</t>
  </si>
  <si>
    <r>
      <t xml:space="preserve">Kompletna izvedba del: po potrebi zaščita obstoječega zunanjega tlaka, z gradbeno folijo; dela izvesti po potrebi oz. po navodilih odgovornega nadzornika
</t>
    </r>
    <r>
      <rPr>
        <i/>
        <sz val="10"/>
        <rFont val="Arial Narrow"/>
        <family val="2"/>
        <charset val="238"/>
      </rPr>
      <t>Količina ocenjena!</t>
    </r>
  </si>
  <si>
    <t>A1.7</t>
  </si>
  <si>
    <r>
      <t xml:space="preserve">Kompletna izvedba del: zaščita obstoječega tlaka v objektu (da se prepreči uničenje obstoječega finalnega tlaka), z gradbeno folijo; dela izvesti po potrebi oz. po navodilih odgovornega nadzornika
</t>
    </r>
    <r>
      <rPr>
        <i/>
        <sz val="10"/>
        <rFont val="Arial Narrow"/>
        <family val="2"/>
        <charset val="238"/>
      </rPr>
      <t>Količina ocenjena!</t>
    </r>
  </si>
  <si>
    <t>Kompletna izvedba del: zaščita notranjih prostorov pred prašenjem; predvideti izdelavo lesenega okvirja na katerega se lepi gradbena folija; dela izvesti po potrebi oz. po navodilih odgovornega nadzornika
Količina ocenjena!</t>
  </si>
  <si>
    <t>SKUPAJ PRIPRAVLJALNA DELA</t>
  </si>
  <si>
    <t>A/2.0</t>
  </si>
  <si>
    <t>RUŠITVENA DELA</t>
  </si>
  <si>
    <t>A2.1</t>
  </si>
  <si>
    <r>
      <t xml:space="preserve">Kompletna izvedba demontaža in odstranitev prezračevan del fasade zaključen s kamnito obešeno fasado, z uporabo ustreznih delovnih odrov, z iznosi, prenosi in nalaganjem ruševin na prevozno sredstvo in odvoz na stalno deponijo. V ceni upoštevati plačilo komunalne deponije! 
</t>
    </r>
    <r>
      <rPr>
        <i/>
        <sz val="8"/>
        <rFont val="Arial Narrow"/>
        <family val="2"/>
        <charset val="238"/>
      </rPr>
      <t>*na željo investitorja se lahko kamnita fasada deponira na deponiji, ki jo določi investitor</t>
    </r>
  </si>
  <si>
    <t>A2.2</t>
  </si>
  <si>
    <t xml:space="preserve">Kompletna izvedba demontaža in odstranitev celotne pločevinast strešne kritine, z uporabo ustreznih delovnih odrov, z iznosi, prenosi in nalaganjem ruševin na prevozno sredstvo in odvoz na stalno deponijo. V ceni upoštevati plačilo komunalne deponije! </t>
  </si>
  <si>
    <t>A2.3</t>
  </si>
  <si>
    <t>Kompletna izvedba demontaža in odstranitev obstoječega podeskanja na strehi (predvidena odstranitev 40% od celotne površine), z uporabo ustreznih delovnih odrov, z iznosi, prenosi in nalaganjem ruševin na prevozno sredstvo in odvoz na stalno deponijo. V ceni upoštevati plačilo komunalne deponije! 
Površina odstranjenega podeskanja je odvisna od potrebnega dostopa za izvedbo nove toplotne izolacije.</t>
  </si>
  <si>
    <t>A2.4</t>
  </si>
  <si>
    <t xml:space="preserve">Kompletna izvedba demontaža in odstranitev na samih strešnih ploščah morebitne plasti do osnovne nosilne konstrukcije, z uporabo ustreznih delovnih odrov, z iznosi, prenosi in nalaganjem ruševin na prevozno sredstvo in odvoz na stalno deponijo. V ceni upoštevati plačilo komunalne deponije! </t>
  </si>
  <si>
    <t>A2.5</t>
  </si>
  <si>
    <t xml:space="preserve">Kompletna izvedba demontaža in odstranitev pločevinastih obrob na atiki strehe, z uporabo ustreznih delovnih odrov, z iznosi, prenosi in nalaganjem ruševin na prevozno sredstvo in odvoz na stalno deponijo. V ceni upoštevati plačilo komunalne deponije! </t>
  </si>
  <si>
    <t>m1</t>
  </si>
  <si>
    <t>A2.6</t>
  </si>
  <si>
    <t xml:space="preserve">Kompletna izvedba rušenje in odstranitev finalnega tlaka pred objektom (zaradi izvedbe izkopa kanala ob objektu in izvedbe vertikalne hidroizolacije), z iznosi, prenosi in nalaganjem ruševin na prevozno sredstvo in odvoz na stalno deponijo. V ceni upoštevati plačilo komunalne deponije! </t>
  </si>
  <si>
    <t>a)</t>
  </si>
  <si>
    <t>asfalt (upoštevati tudi zarez asfalta)</t>
  </si>
  <si>
    <t>b)</t>
  </si>
  <si>
    <t>granitne kocke</t>
  </si>
  <si>
    <t>c)</t>
  </si>
  <si>
    <t>betonske pohodne plošče</t>
  </si>
  <si>
    <t>A2.7</t>
  </si>
  <si>
    <t xml:space="preserve">Kompletna izvedba demontaža in odstranitev vetrolova, z uporabo ustreznih delovnih odrov, z iznosi, prenosi in nalaganjem ruševin na prevozno sredstvo in odvoz na stalno deponijo. V ceni upoštevati plačilo komunalne deponije! </t>
  </si>
  <si>
    <t>A2.8</t>
  </si>
  <si>
    <t>kom</t>
  </si>
  <si>
    <t>A2.9</t>
  </si>
  <si>
    <t>Kompletna  izvedba demontaže in odstranitve oken, skupaj z okvirji, poličkami in senčili, z uporabo ustreznih delovnih odrov, z iznosi, prenosi in nalaganjem ruševin na prevozno sredstvo in odvoz na stalno deponijo. V ceni upoštevati plačilo komunalne deponije!</t>
  </si>
  <si>
    <t>A2.10</t>
  </si>
  <si>
    <t>vertikalne odtočne cevi</t>
  </si>
  <si>
    <t>d)</t>
  </si>
  <si>
    <t>e)</t>
  </si>
  <si>
    <t>f)</t>
  </si>
  <si>
    <t>poštni nabiralnik</t>
  </si>
  <si>
    <t>g)</t>
  </si>
  <si>
    <t>SKUPAJ RUŠITVENA DELA</t>
  </si>
  <si>
    <t>A/3.0</t>
  </si>
  <si>
    <t>ZEMELJSKA DELA</t>
  </si>
  <si>
    <t>Splošna določila za zemeljska dela :</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</si>
  <si>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</si>
  <si>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</si>
  <si>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r>
      <t xml:space="preserve">2. </t>
    </r>
    <r>
      <rPr>
        <i/>
        <sz val="9"/>
        <rFont val="Arial Narrow"/>
        <family val="2"/>
      </rPr>
      <t xml:space="preserve">Obračun izkopanih, nasutih, zasutih in odpeljanih materialov se obračunava v raščenem stanju. Stalne koeficiente razrahljivosti je upoštevati v E.M. posamezne postavke. </t>
    </r>
  </si>
  <si>
    <t xml:space="preserve">Količine za zemeljska dela so preračunane na osnovi načrta arhitekture.  </t>
  </si>
  <si>
    <t>A3.1</t>
  </si>
  <si>
    <t xml:space="preserve">Strojno ročni izkop (70-30%) gradbenega jarka ob objektu, zaradi izvedbe vertikalne hidroizolacije in drenaže in izkop za temelje klančine in stopnic, izkop v utrjenem terenu,  s  sprotnim odmeton izkopanega materiala na rob kanala </t>
  </si>
  <si>
    <t>A3.2</t>
  </si>
  <si>
    <t>Ročni odkop morebitnih instalacij v utrjenem terenu na lokaciji izkopa gradbenega jarka, z odmetom na rob izkopa (količina ocenjena)</t>
  </si>
  <si>
    <t>A3.3</t>
  </si>
  <si>
    <t>Planiranje dna izkopa s točnostjo +- 2 cm z minimalnim izmetom ali dosipom ter premetom odvečnega materiala. Obračun po m2.</t>
  </si>
  <si>
    <t>A3.4</t>
  </si>
  <si>
    <t>Kompletna izvedba zasip gradbenega jarka z izkopanim materialom, do nivoja terena, z utrjevanje zasipa po plasteh v debelini največ po 30 cm.
Pri izvajanju  zasipa paziti, da ne pride do poškodbe vertikalne  hidroizolacije ali njene zaščite.</t>
  </si>
  <si>
    <t>A3.5</t>
  </si>
  <si>
    <t>Odvoz izkopanega materiala na stalno deponijo oddaljeno do 15 km, nakladanje je zajeto skupaj z izkopom. V postavki mora biti zajeto tudi plačilo komunalnega prispevka za stalno deponijo</t>
  </si>
  <si>
    <t>SKUPAJ ZEMELJSKA DELA</t>
  </si>
  <si>
    <t>A/4.0</t>
  </si>
  <si>
    <t>BETONSKA DELA</t>
  </si>
  <si>
    <t>Splošna določila za betonska dela :</t>
  </si>
  <si>
    <t xml:space="preserve">Pri izvajanju betonskih, armirano betonskih del je upoštevati vse pogoje, katere navaja in predpisuje Pravilnik o tehničnih normativih za beton in armirani beton in Projekt betona, katerega izdela izvajalec. Armatura se izdeluje v skladu s PZI projektom gradbenih konstrukcij; pri čemer je upoštevati vse pogoje in navodila za izdelavo iz vseh načrtov.  Posebej pa je treba upoštevati sledeče: </t>
  </si>
  <si>
    <t xml:space="preserve">1. Opaži morajo biti čisti in v celoti pripravljeni za betoniranje (močenje). Črpni beton se ne sme vgrajevati z višine večje od 1m! Betonirati se lahko začne šele po pregledu podlage, odrov, opažev in armature. Vse vezi, stebri in preklade pod ploščami se betonirajo skupaj s ploščo! Beton se ročno vgrajuje samo v predelne stene in v primerih kadar to dovoli nadzor. </t>
  </si>
  <si>
    <t>2. Armatura ne sme rjaveti, pred montažo  jo je potrebno očistiti nečistoč, upoštevati je debelino zaščitne plasti betona, pritrjen mora biti tako, da ostane med betoniranjem na svojem mestu.</t>
  </si>
  <si>
    <t xml:space="preserve">3. Pred naročilom je upoštevati navedene eurokode in oznake betona; po končanem betoniranju je vgrajen beton potrebno zaščititi in negovati v skladu s pravili stroke. </t>
  </si>
  <si>
    <t xml:space="preserve">4. Dopustna odstopanja za pravokotnost, dimenzije in ravnost posameznih betonskih ali armiranobetonskih konstrukcij so določena po določilih DIN 18202. </t>
  </si>
  <si>
    <t xml:space="preserve">5. Pred začetkom betonskih del morata biti opaž in armatura popolnoma pripravljena. Odprtine za instalacijske vode morajo biti nameščene na točno predvidenih lokacijah, nameščena morajo biti vsa sidra, podometna inštalacija in ostali podometni elementi. </t>
  </si>
  <si>
    <t>6. Pred pričetkom gradnje mora izvajalec izdelati Projekt betona v skladu z veljavno zakonodajo in ga predložiti nadzoru in projektantu gradbenih konstrukcij v pregled in potrditev! Pripadajoči stroški morajo biti že vkalkulirani v ceno posamezne E.M. vgrajenega betona. Betoni so v celoti izdelani v skladu z SIST EN 206-1!</t>
  </si>
  <si>
    <t>A4.1</t>
  </si>
  <si>
    <t>Kompletna izdelava, dobava in vgrajevanje betona C25/30 (MB30), v armirane konstrukcije, prereza od 0.12 do 0.20 m3/m2/m1, vključno z vsemi pomožnimi deli in transportom do mesta vgrajevanja:</t>
  </si>
  <si>
    <t xml:space="preserve">   </t>
  </si>
  <si>
    <t>►izvedba nove ab klančine</t>
  </si>
  <si>
    <t>A4.2</t>
  </si>
  <si>
    <r>
      <t xml:space="preserve">►izvedba novih ab polkrožnih stopnic </t>
    </r>
    <r>
      <rPr>
        <sz val="8"/>
        <rFont val="Arial Narrow"/>
        <family val="2"/>
        <charset val="238"/>
      </rPr>
      <t>(zajeto: stopnice, podest, temelj)</t>
    </r>
  </si>
  <si>
    <t>A4.3</t>
  </si>
  <si>
    <t>Dobava,  rezanje,  krivljenje, vezanje in polaganje armature ter polaganje armaturnih mrež kompletno po armaturnem   načrtu,  z  vsemi pomožnimi deli in prenosi, do  mesta  vgraditve.</t>
  </si>
  <si>
    <t>Navedena količina je ocenjena po količinah vgrajenih betonov (110 kg/m3)</t>
  </si>
  <si>
    <t>SKUPAJ BETONSKA DELA</t>
  </si>
  <si>
    <t>A/5.0</t>
  </si>
  <si>
    <t>TESARSKA DELA - OPAŽ</t>
  </si>
  <si>
    <t>Splošna določila za tesarska dela :</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</si>
  <si>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 Hkrati je potrebno upoštevati tudi sledeče:</t>
  </si>
  <si>
    <t xml:space="preserve">1. Varovalni odri, ki služijo varovanju življenja, izvajalcev ter ostalih na gradbišču se za čas izvajanja ne obračunavajo  posebej, ampak jih je potrebno upoštevati v cenah za enoto posameznih postavk, v kolikor to ni v popisu posebej opisano in označeno. </t>
  </si>
  <si>
    <t xml:space="preserve">2. Amortizacijsko stopnjo opažev in odrov ne glede na dobo za ves čas gradnje na objektu oziroma posamezne faze pri gradnji tudi takrat, kadar je  v posamezni postavki amortizacija določena. </t>
  </si>
  <si>
    <t xml:space="preserve">3. Stroške za morebitne statične presoje stabilnosti, sidranja in preizkuse opažev, delovnih odrov, varovalnih ali pomičnih odrov je vkalkulirati v cene po enoti posameznih postavk.  </t>
  </si>
  <si>
    <t xml:space="preserve">4.  Opaži  morajo biti izdelani po merah iz projekta ali posameznih načrtov z vsemi potrebnimi podporami z vodoravno in diagonalno povezavo tako, da so stabilni in vzdržijo vse obtežbe; površine morajo biti čiste in ravne; Vidni opaž se smatra v primeru ko konstrukcija po razopaževanju ostane neometana.  </t>
  </si>
  <si>
    <t>5. V vseh postavkah tesarskih del je v ceni za enoto mere opažev obvezno zajeti potrebno opaževanje, razopaževanje, čiščenje in mazanje opažev ter zlaganje na primernih deponijah skupaj z vsemi transporti in pomožnimi deli.</t>
  </si>
  <si>
    <t>A5.1</t>
  </si>
  <si>
    <t>Izdelava opaža ab stene betonske klačnine, skupaj s potrebnim opiranjem, opaženje, razopaženje, čiščenje  in zlaganje po končanih delih</t>
  </si>
  <si>
    <t>A5.2</t>
  </si>
  <si>
    <t>Izdelava slepega opaža ab klančina, skupaj z opažem roba klančine, s potrebnim opiranjem, opaženje, razopaženje, čiščenje  in zlaganje po končanih delih</t>
  </si>
  <si>
    <t>A5.3</t>
  </si>
  <si>
    <t>Izdelava opaža ab polkrožnih stopnic; opaž rame, podesti, čelnih in stranskih stranic, skupaj z opažem temeljev, z vsemi deli z vertikalnimi in horizontalnimi prenosi, opaženje, razopaženje, čiščenje in zlaganje</t>
  </si>
  <si>
    <t>SKUPAJ TESARSKA DELA</t>
  </si>
  <si>
    <t>A/6.0</t>
  </si>
  <si>
    <t>ZIDARSKA DELA</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</si>
  <si>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</si>
  <si>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</si>
  <si>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slstandardov.</t>
  </si>
  <si>
    <t>Izolacije :</t>
  </si>
  <si>
    <t>Splošni pogoji :</t>
  </si>
  <si>
    <t xml:space="preserve">            - vse izolacije morajo ustrezati splošnim določilom veljavnih tehničnih predpisov, drugih normativov in obveznih standardov</t>
  </si>
  <si>
    <t>A6.1</t>
  </si>
  <si>
    <t>Kompletna izvedba čiščenja temeljev po izvedbi izkopa, visokotlačno pranje oz. čiščenje; priprava podlage za izvedbo sanacije temeljev, z vsemi pomožnimi, pripravljalnimi in zaključnimi deli in odr</t>
  </si>
  <si>
    <t>A6.2</t>
  </si>
  <si>
    <r>
      <t xml:space="preserve">Izravanava  površine zidov po obodu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</si>
  <si>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t>A6.3</t>
  </si>
  <si>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</si>
  <si>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t>
  </si>
  <si>
    <t>Nanos hladnega bitumenskega premaza (npr. IBITOL) na suho in brezprašno površino AB konstrukcije, poraba 0,3 l/m2, sušenje premaza 24 ur.</t>
  </si>
  <si>
    <t>Izdelava vertikalne hidroizolacije. Bitumenski trakovi iz oksidiranega bitumna, v skladu s SIST EN 13969 - TIP A in SIST 1031 (npr. IZOTEM V4 oz. IZOTEKT V4),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
Obračun po m2 površine, preklopi izolacije niso vključeni v končno količino in morajo biti  zajeti v enotni ceni</t>
  </si>
  <si>
    <t>A6.4</t>
  </si>
  <si>
    <t>Nabava,  dobava  in vgradnja toplotne izolacije  deb. 16 cm (8+8 cm), XPS, λmax =0,036 W/mK, kot zaščita vertikalne hidroizolacije, do višine 50 cm nad terenom,  vključno z vsemi pomožnimi, pripravljalnimi in zaključnimi deli ter  vsemi  potrebnimi horizontalnimi in vertikalnimi transporti</t>
  </si>
  <si>
    <t>A6.5</t>
  </si>
  <si>
    <t>Nabava,  dobava  in vgradnja toplotne izolacije  deb. 8 cm, XPS, λmax =0,036 W/mK, kot zaščita vertikalne hidroizolacije, do višine 50 cm nad terenom,  vključno z vsemi pomožnimi, pripravljalnimi in zaključnimi deli ter  vsemi  potrebnimi horizontalnimi in vertikalnimi transporti</t>
  </si>
  <si>
    <t>A6.6</t>
  </si>
  <si>
    <t>Nabava,  dobava  in vgradnja čepaste folijo (Tefond) kot dodatna zaščita izolacije,  z vsemi pomožnimi, pripravljalnimi in zaključnimi deli ter  vsemi  potrebnimi horizontalnimi in vertikalnimi transporti</t>
  </si>
  <si>
    <t>A6.7</t>
  </si>
  <si>
    <t>Nabava, dobava  in vgradnja KOTNE LETVE 5x5 cm za blažitev ostrega kota na področju prehoda hidroizolacije: tla-stena (preprečevanje ostrega pregiba varilnega traku in posledičnega trganja trakov zaradi zemeljskih posedkov).</t>
  </si>
  <si>
    <t>A6.8</t>
  </si>
  <si>
    <t>Nabava,  dobava  in vgradnja oz. izvedba toplotne izolacije poševne strehe 30 cm mineralna volna, λmax =0,035 W/mK in izvedba parne zapore in mavčno kartonske obloge (upoštevati kitanje in bandažiranje),  z vsemi pomožnimi, pripravljalnimi in zaključnimi deli ter  vsemi  potrebnimi horizontalnimi in vertikalnimi transporti</t>
  </si>
  <si>
    <t>A6.9</t>
  </si>
  <si>
    <t>Nabava,  dobava  in vgradnja oz. izvedba toplotne izolacije poševne strehe na stiku s fiksnim oknom deb. 5 cm mineralna volna, λmax =0,035 W/mK in izvedba parne zapore in mavčno kartonske obloge (upoštevati kitanje in bandažiranje),  z vsemi pomožnimi, pripravljalnimi in zaključnimi deli ter  vsemi  potrebnimi horizontalnimi in vertikalnimi transporti</t>
  </si>
  <si>
    <t>A6.10</t>
  </si>
  <si>
    <t>A6.11</t>
  </si>
  <si>
    <t>A6.12</t>
  </si>
  <si>
    <t xml:space="preserve">Kompletna izvedba zidarska obdelava špalet (po odstranitvi oken in vrat); upoštevati izvedbo grobega in finega ometa; grobi omet se izvede s podaljšano cementno malto 1:3:9 s predhodnim obrizgom, fini  apneni omet 1:3, armirano z armaturno mrežico 145 g/m2, z vsemi potrebnimi odri in transporti ter z vsemi potrebnimi pomožnimi deli. </t>
  </si>
  <si>
    <t>A6.13</t>
  </si>
  <si>
    <t>Sprotno čiščenje gradbišča med izvajanjem vseh del ter zaključno čiščenje, kompletno z odstranitvijo odpadkov iz objekta ter transportom iz delovišča v stalni depo. Obračun po 1x tlorisni površini objekta.</t>
  </si>
  <si>
    <t>A6.14</t>
  </si>
  <si>
    <t>Razna gradbena pomoč v delu pri obrtniških in instalacijskih delih ter razna nepredvidena in dodatna dela. Obračun izvršiti na podlagi efektivnih ur po predhodnem vpisu nadzornega organa v gradbeni dnevnik, ocena števila ur</t>
  </si>
  <si>
    <t xml:space="preserve"> - vzidave elementov, katerih dobava je zajeta v postavkah zaključnih gradbenih in inštalacijskih del</t>
  </si>
  <si>
    <t xml:space="preserve"> - vrtanja prebojev v stenah, za potrebe razvodov inštalacij</t>
  </si>
  <si>
    <t xml:space="preserve"> - dolbljenja in preboji do fi 20 cm ter ponovna zazidava utorov in prebojev</t>
  </si>
  <si>
    <t xml:space="preserve"> - transport elementov zaključnih gradbenih in inštalacijskih del do mesta vgradnje ali montaže</t>
  </si>
  <si>
    <t xml:space="preserve"> - zazidava odprtin in utorov od razvodov inštalacij</t>
  </si>
  <si>
    <t xml:space="preserve"> - ostala drobna dela kot pomoč obrtnikom in inštalaterjem</t>
  </si>
  <si>
    <t>Obračun po dejansko porabljenem času in materialu</t>
  </si>
  <si>
    <t>/1.</t>
  </si>
  <si>
    <t>► NK – delavec</t>
  </si>
  <si>
    <t>/2.</t>
  </si>
  <si>
    <t>► KV – delavec</t>
  </si>
  <si>
    <t>A6.15</t>
  </si>
  <si>
    <t>Dobava betona  C12/15 (MB 15) in izdelava betonske mulde za drenažo, povprečna poraba betona 0,18 m3/m1</t>
  </si>
  <si>
    <t>A6.16</t>
  </si>
  <si>
    <t>Dobava in polaganje drenažne cevi  fi160 mm,  za odvajanje drenažnih voda od objekta do najbližjega ustrezno globokega jaška meteorne kanalizacije s položitvijo na pripravljeno podlago (posteljica) in priključitvijo na obstoječi jašek,  vključno z vsemi pomožnimi deli ter vgradnim in zaključnim materialom</t>
  </si>
  <si>
    <t>A6.17</t>
  </si>
  <si>
    <t xml:space="preserve">Dobava in vgrajevanje drenažnega peska, za zasip ob drenažni cevi do temena in 30 cm nad temenom, komprimacija z ročnimi komprimacijskimi sredstvi </t>
  </si>
  <si>
    <t>A6.18</t>
  </si>
  <si>
    <t>Dobava in polaganje geotekstilni filc, gostote 300g/m2 na drenažni pesek, vključno s potrebnimi preklopi 10%</t>
  </si>
  <si>
    <t>A6.19</t>
  </si>
  <si>
    <t>Dobava in montaža betonskega drenažnega jaška FI 60 cm, globina do 3,50 m, na ustrezno pripravljeno podlago, z betonskim pokrovom za možnost čiščenja jaška  (nosilnost jaška na asfaltnih povoznih površinah B-125, na neutrjenih nepovoznih površinah A-15,  vključno z vsemi pomožnimi deli ter vgradnim in zaključnim materialom. Globina položene drenaže in drenažnih jaškov bo natančneje definirana po odkopu objektov.</t>
  </si>
  <si>
    <t>A6.20</t>
  </si>
  <si>
    <t>SKUPAJ ZIDARSKA DELA</t>
  </si>
  <si>
    <t>A/7.0</t>
  </si>
  <si>
    <t>FASADERSKA DELA</t>
  </si>
  <si>
    <t>Splošna določila za fasaderska dela :</t>
  </si>
  <si>
    <r>
      <t>OPOMBA:</t>
    </r>
    <r>
      <rPr>
        <sz val="9"/>
        <rFont val="Arial Narrow"/>
        <family val="2"/>
      </rPr>
      <t xml:space="preserve">  Za dopustna odstopanja za pravokotnost in površinsko ravnost fasade veljajo določila po DIN 18202. V ceni upoštevati vse zaključke na obodnih zidovih in stikih različnih materialov ter vse potrebne kotnike, odkapne robove, bandaže in dodatne ojačitve pri odprtinah.</t>
    </r>
  </si>
  <si>
    <t>1. Izvajalec pred pričetkom del preveri ravnost površine in njeno tolerančno območje, stanje površine (vlažnost, čistost, homogenost podlage, mastni madeži…) ter napake pred pričetkom del odpraviti.</t>
  </si>
  <si>
    <t xml:space="preserve">2. Izolacija fasade mora ustrezati sledečim parametrom in standardom: SIST EN 12667 (toplotna prevodnost), SIST EN 13501 (odziv na ogenj), SIST EN 1609 in 12087 (vodovpojnost), SIT EN 12086 (difuzijska upornost vodni pari) in DIN 4102/T17 (tališče). Pred pričetkom mora izvajalec uskladiti detajle pritrjevanja odkapnih obrob in razne preboje na fasadi. </t>
  </si>
  <si>
    <t>OBVEZNO JE POTREBNO KONTROLIRATI SESTAVE PO POSAMEZNIH POSTAVKAH V "SESTAVAH KONSTRUKCIJ", KI SO MERODAJNE ZA IZDELAVO PONUDBE!</t>
  </si>
  <si>
    <t>A7.1</t>
  </si>
  <si>
    <t xml:space="preserve">Kompletna dobava cevi in postavitev ter kasnejša demontaža fasadnega odra iz H ali cevnih elementov, višine do 13.00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</si>
  <si>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A7.2</t>
  </si>
  <si>
    <r>
      <t>Doplačilo za napenjanje zaščitne ponjave po fasadnem odru: ponjava služi varnostnemu namenu za protiprašno zaščito, preprečuje padanje predmetov in omogoča nemoten potek dela izvajalcem;</t>
    </r>
    <r>
      <rPr>
        <b/>
        <i/>
        <sz val="9"/>
        <rFont val="Arial Narrow"/>
        <family val="2"/>
        <charset val="238"/>
      </rPr>
      <t xml:space="preserve"> </t>
    </r>
    <r>
      <rPr>
        <b/>
        <i/>
        <u/>
        <sz val="9"/>
        <rFont val="Arial Narrow"/>
        <family val="2"/>
        <charset val="238"/>
      </rPr>
      <t>izdela se jo na zahtevo nadzora ali investitorja!</t>
    </r>
  </si>
  <si>
    <t>A7.3</t>
  </si>
  <si>
    <t>Dezinfekcija fasadnih površin okuženih z zidnimi algami in plesnijo, na obstoječi fasadi. Dezinfekcija se izvede samo na okuženih mestih fasadnih površin (točne lokacije okuženih mest za dezinfekcijo določi nadzor ob postavitvi odrov)! 2 x premaz (ALGICID : voda = 1: 5) v razmaku min. 12 ur. Količina ocenjena! Obračun po dejanskem stanju.
Količina ocenjena!</t>
  </si>
  <si>
    <t>A7.4</t>
  </si>
  <si>
    <t>Nanos osnovnega premaza, po celotni površini objekta. 1 x premaz (AKRIL EMULZIJA : voda = 1: 1)</t>
  </si>
  <si>
    <t>A7.5</t>
  </si>
  <si>
    <t>Kompletna izvedba fasadnega podstavka "cokel", skupaj z vsemi pomožnimi, pripravljalnimi in zaključnimi deli in odri ter vsemi potrebnimi  horizontalnimi  in vertikalnimi transporti</t>
  </si>
  <si>
    <t>Sestava obloge fasadnega podstavka:</t>
  </si>
  <si>
    <t>►lepilo toplotnoizolacijske obloge</t>
  </si>
  <si>
    <t>►toplotno izolacijska obloga XPS deb. 8+8 cm  λmax=0,036 W/mK</t>
  </si>
  <si>
    <t>►dvodelna plastična razcepna sidra</t>
  </si>
  <si>
    <t>►armaturna mrežica</t>
  </si>
  <si>
    <t>A7.6</t>
  </si>
  <si>
    <t>Sestava fasadne obloge:</t>
  </si>
  <si>
    <t>►osnovni omet - spodnji in zgornji sloj</t>
  </si>
  <si>
    <t>A7.7</t>
  </si>
  <si>
    <t>►toplotno izolacijska obloga  tipa LAMELNA MINERALNA VOLNA ZA KONTAKTNE FASADE deb. 16,00 cm, λmax=0,036 W/mK</t>
  </si>
  <si>
    <t>►osnovni premaz: UNIGRUND v odtenku dekorativnega ometa</t>
  </si>
  <si>
    <t>►dekorativni omet: SILIKONSKI GLAJEN OMET 1,5 mm (po izbiri projektanta in investitorja)</t>
  </si>
  <si>
    <t>A7.8</t>
  </si>
  <si>
    <t>►toplotno izolacijska obloga  tipa LAMELNA MINERALNA VOLNA ZA KONTAKTNE FASADE deb. 5,00 cm, λmax=0,036 W/mK</t>
  </si>
  <si>
    <t>A7.9</t>
  </si>
  <si>
    <r>
      <t xml:space="preserve">Kompletna izdelava termo izolativne </t>
    </r>
    <r>
      <rPr>
        <i/>
        <sz val="10"/>
        <color indexed="8"/>
        <rFont val="Arial Narrow"/>
        <family val="2"/>
        <charset val="238"/>
      </rPr>
      <t xml:space="preserve">fasade objekt - </t>
    </r>
    <r>
      <rPr>
        <i/>
        <u/>
        <sz val="10"/>
        <color indexed="8"/>
        <rFont val="Arial Narrow"/>
        <family val="2"/>
        <charset val="238"/>
      </rPr>
      <t>obdelava stropa (vhodi) - po spodnjem opisu</t>
    </r>
    <r>
      <rPr>
        <sz val="10"/>
        <color indexed="8"/>
        <rFont val="Arial Narrow"/>
        <family val="2"/>
      </rPr>
      <t>, skupaj z vsemi pomožnimi, pripravljalnimi in zaključnimi deli ter vsemi potrebnimi  horizontalnimi  in vertikalnimi transporti.</t>
    </r>
  </si>
  <si>
    <t>vgradnja toplotne izolacije tipa mehka mineralna volna, 16,00 cm, λmax=0,035 w/mk, vgrajena na ustrezno pripravljeno podlago v skladu z navodili proizvajalca</t>
  </si>
  <si>
    <t>dobava in vgradnja  mavčno kartonske obloge za zunanjo uporabo,tipa aquapanel cement board outdoor ali ekvivalentno, vgrajena na kovinsko pocinkano podkonstrukcijo na ustrezno pripravljeno podlago v skladu z navodili proizvajalca plošče finalno obdelane z zaključnim fasadnim slojem</t>
  </si>
  <si>
    <t>A7.10</t>
  </si>
  <si>
    <t>Kompletna dobava in montaža fasadni dekorativni profil na osnovi EPS polnila dim. 20/10 cm (glej fasadni pas 1), skupaj z vsemi pomožnimi, pripravljalnimi in zaključnimi deli ter vsemi potrebnimi  horizontalnimi  in vertikalnimi transporti.</t>
  </si>
  <si>
    <t>Kompletna dobava in montaža fasadni dekorativni profil na osnovi EPS polnila dim. 20/20 cm (glej fasadni pas 1), skupaj z vsemi pomožnimi, pripravljalnimi in zaključnimi deli ter vsemi potrebnimi  horizontalnimi  in vertikalnimi transporti.</t>
  </si>
  <si>
    <t>SKUPAJ FASADERSKA DELA</t>
  </si>
  <si>
    <t>B./</t>
  </si>
  <si>
    <t>OBRTNIŠKA DELA</t>
  </si>
  <si>
    <t>B/1.0</t>
  </si>
  <si>
    <t>KROVSKO KLEPARSKA DELA</t>
  </si>
  <si>
    <t>Splošna določila za krovska dela :</t>
  </si>
  <si>
    <t>Pri izvajanju krovskih del je upoštevati vsa pripravljalna dela, pomožna dela zaključna dela. Hkrati je potrebno tudi upoštevati:</t>
  </si>
  <si>
    <t>1. Vse lesene konstrukcije morajo biti izvršene strokovno pravilno, po obstoječih tehničnih predpisih.</t>
  </si>
  <si>
    <t>2. Vse vgrajene lesene konstrukcije morajo biti površinsko obdelane in zaščitene pred gnitjem, delovanjem vlage in mrčesom.</t>
  </si>
  <si>
    <t>3. V ceni vseh postavk je zajeti vsa dela, ves osnovni, pritrdilni in tesnilni material, vse prenose, finalno obdelavo, z robnimi zaključki in po navodilih proizvajalca materiala vse za gotovo vgrajene elemente. Vse mere je preveriti na licu mesta.</t>
  </si>
  <si>
    <t>4. V ceni vseh postavk je zajeti vse potrebne delovne odre.</t>
  </si>
  <si>
    <t>5. Izvedba detajlov po projektni dokumentaciji in priporočilih proizvajalcev.</t>
  </si>
  <si>
    <t>Splošna določila za  kleparska dela:</t>
  </si>
  <si>
    <t>Pri izvajanju kleparskih del je upoštevati vsa pripravljalna dela, pomožna dela zaključna dela. Hkrati je potrebno tudi upoštevati:</t>
  </si>
  <si>
    <t xml:space="preserve">1. Varovalni odri, ki služijo varovanju življenja, izvajalcev ter ostalih na gradbišču in niso posebej navedena v tem popisu (glej tesraska dela - opaži in odri) se za čas izvajanja ne obračunavajo  posebej, ampak jih je potrebno upoštevati v cenah za enoto posameznih postavk, v kolikor to ni v popisu posebej opisano in označeno. </t>
  </si>
  <si>
    <t>2. Krovci in kleparji na strehi morajo biti zavarovani v skladu z predpisi in zakonom o Varstvu pri delu (vsa varovala, ki služijo za uporabo osebne zaščitne opreme v skladu z SIST EN 354, SIST EN 355, SIST EN 360, SIST EN 362 in Zakonom o varstvu in zdravju pri delu.).</t>
  </si>
  <si>
    <t xml:space="preserve">3. Obložene površine morajo biti vertikalno in horizontalno ravne s finalno obdelanimi robovi na stikih sten in na vogalih. </t>
  </si>
  <si>
    <t>4. Vse detajle vgrajenih elementov in detajle izvedbe pisno potrdi arhitekt!</t>
  </si>
  <si>
    <t>B1.1</t>
  </si>
  <si>
    <t>Kompletna dobava materiala in izvedba strehe - po spodnji sestavi in opisu; skupaj z vsemi pomožnimi, pripravljalnimi in zaključnimi deli in odri ter vsemi potrebnimi  horizontalnimi  in vertikalnimi transporti</t>
  </si>
  <si>
    <t>▪</t>
  </si>
  <si>
    <t>na očiščeno in ustrezno pripravljeno podlago se najprej vgradi nova parna zapora</t>
  </si>
  <si>
    <t>toplotna izolacija za strojno vpihovanje iz mineralne steklene volne, razred odziva na ogenj A1 po SIST EN 13501-1, odporna proti plesni, nehigroskopična, tipa Knauf Insulation THERMO 041 ali ekvivalentno, toplotna prevodnost λd = 0,041 W/mK, nasipna gostota vpihovanja min. 20 kg/m3.
Pri vpihovanju je potrebno upoštevati natančne postopke in tehnična navodila proizvajalca toplotne izolacije.</t>
  </si>
  <si>
    <t>za zaščito nove izolacije izvesti vgradnjo zgornje zaščitne paropropustne, vodoodbojne in vetrne folije, tipa Knauf Insulation LDS 0,04 ali ekvivalentno, širine 1,5 m z integriranim samolepilnim trakom za lepljenje preklopnih spojev. Folijo se vgrajuje sproti, ko je vgrajen pas vpihane toplotne izolacije vsaj 1,50 do 2,00 m.</t>
  </si>
  <si>
    <t>novo opločenje strešne konstrukcije z osb/3 ploščami 15,00 mm</t>
  </si>
  <si>
    <t>vgradnja uv obstojne hidroizolacije tipa sistetična membrana sintofoil 2,00 mm z enostransko kaširanim ločilnim slojem; z ustrezno obdelanimi preklopi posameznih plasti, ki morajo biti izvedeni v skladu z navodili in detajli proizvajalca.
Po navodilih proizvajalca morajo biti obdelani tudi vsi preboji hidroizolacije zaradi posameznih odduhov in prezračevalnih kanalov ter meteornih odtočnih vertikal.</t>
  </si>
  <si>
    <t>Kompletna dobava materiala in izvedba vseh notranjih žlot, ki jih jih je potrebno izolirati z XPS ploščami, debeline 5,00 cm. Hidroizolacija se zaključi na vrhu atičnega zidca. Skupaj z vsemi pomožnimi, pripravljalnimi in zaključnimi deli in odri ter vsemi potrebnimi  horizontalnimi  in vertikalnimi transporti</t>
  </si>
  <si>
    <t>B1.5</t>
  </si>
  <si>
    <r>
      <t xml:space="preserve">Kompletna izdelava, dobava in montaža zaključne obrobe iz plastificirane pločevine debeline 0,70 mm, r.š. 36 cm, barva ral 7016, pritrjena v nosilno podlago. Skupaj z vsemi pomožnimi, pripravljalnimi in zaključnimi deli in odri ter vsemi potrebnimi  horizontalnimi  in vertikalnimi transporti.
</t>
    </r>
    <r>
      <rPr>
        <i/>
        <sz val="8"/>
        <rFont val="Arial Narrow"/>
        <family val="2"/>
        <charset val="238"/>
      </rPr>
      <t>Primer: glej fasadni pas 1</t>
    </r>
  </si>
  <si>
    <t>Kompletna izdelava, dobava in montaža atične kape iz plastificirane pločevine debeline 0,70 mm, barva ral 7016 pritrjena v nosilno podlago. Skupaj z vsemi pomožnimi, pripravljalnimi in zaključnimi deli in odri ter vsemi potrebnimi  horizontalnimi  in vertikalnimi transporti.</t>
  </si>
  <si>
    <t>SKUPAJ KROVSKO KLEPARSKA DELA</t>
  </si>
  <si>
    <t>B/2.0</t>
  </si>
  <si>
    <t>STAVBNO POHIŠTVO</t>
  </si>
  <si>
    <t>Splošna določila za stavbno pohištvo:</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</si>
  <si>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</si>
  <si>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</si>
  <si>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2. Pred izdelavo izdelkov, je potrebno izdelati vzorčni kos, ki ga pisno potrdi investitor.</t>
  </si>
  <si>
    <t>B2.1</t>
  </si>
  <si>
    <t>Kompletna nabava, dobava in montaža vrata:</t>
  </si>
  <si>
    <t>vrata VV1</t>
  </si>
  <si>
    <t xml:space="preserve">dim (cm) 81/210 </t>
  </si>
  <si>
    <t xml:space="preserve"> - okvir in krilo: ALU okvir s prekinjenim toplotnim mostom kot npr. ALU-K tip 77ID ali ekvivalentno, barva znotraj RAL 7016 zunaj RAL 7016, polno vratno krilo, s izolativno sredico in HPL finalno obdelavo, RAL 7016
- zasteklitev: /      
- odpiranje: enokrilno
- okovje: kvalitetno ojačano za enokrilna vrata, trojna nasadila
- oprema: vratni odbojnik, samozapiralo, alu kljuka znotraj in zunaj,  varnostna cilindrična ključavnica
- opombe: podane zidarske odprtine, vse mere preveriti na objektu, max. višina praga 2 c  RAL montaža elementov na zunanji rob stene obvezni atesti v skladu z zakonodajo, v ponudbi je potrebno zajeti ves vgradni in zaključni material R[19]C[1]po vgradnji elemenov izvesti gradbeno sanacijo notranjih špalet do vključno finalnega opleska</t>
  </si>
  <si>
    <t>B2.2</t>
  </si>
  <si>
    <t>vrata VV2</t>
  </si>
  <si>
    <t xml:space="preserve">dim (cm) 200/305 </t>
  </si>
  <si>
    <t xml:space="preserve"> - okvir in krilo: ALU okvir s prekinjenim toplotnim mostom kot npr. ALU-K tip 77ID ali ekvivalentno, barva znotraj RAL 7016  zunaj RAL 7016, zastekljeno vratno krilo, obsvetloba, nadsvetloba
- zasteklitev: izolativno troslojno steklo (U ^gmax=0,6 W/m2^ K), izdelovalec sam določi debelino stekla glede na velikost okna, VSG varnostna zasteklitev (PVB folija 0,76 mm) notranjega in zunanjega stekla           
- odpiranje: enokrilno
- okovje: kvalitetno ojačano za enokrilna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</si>
  <si>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B2.3</t>
  </si>
  <si>
    <t>vrata VV3</t>
  </si>
  <si>
    <t xml:space="preserve">dim (cm) 150/210 </t>
  </si>
  <si>
    <t xml:space="preserve"> - okvir in krilo: ALU okvir s prekinjenim toplotnim mostom kot npr. ALU-K tip 77ID ali ekvivalentno, barva znotraj RAL 7016 zunaj RAL 7016, polno vratno krilo, s izolativno sredico in HPL finalno obdelavo, RAL 7016
- zasteklitev: izolativno troslojno steklo (U ^gmax=0,6 W/m2^ K), izdelovalec sam določi debelino stekla glede na velikost okna, VSG varnostna zasteklitev (PVB folija 0,76 mm) notranjega in zunanjega stekla                   
- odpiranje: dvokrilno, s prednostnim odpiranjem enega krila
- okovje: kvalitetno ojačano za dvokrilna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</si>
  <si>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B2.4</t>
  </si>
  <si>
    <t>vrata VV4</t>
  </si>
  <si>
    <t>dim (cm) 170/240 + 2x 180/240 + 180/190</t>
  </si>
  <si>
    <t xml:space="preserve"> - okvir in krilo: ALU okvir s prekinjenim toplotnim mostom kot npr. ALU-K tip 77ID ali ekvivalentno, barva znotraj RAL 7016 zunaj RAL 7016, zastekljeno vratno krilo, stranski zastekljitvi in steklena streha vetrolova
- zasteklitev: izolativno troslojno steklo (U ^gmax=0,6 W/m2^ K), izdelovalec sam določi debelino stekla glede na velikost okna, VSG varnostna zasteklitev (PVB folija 0,76 mm) notranjega in zunanjega stekla
- odpiranje: dvokrilno, s prednostnim odpiranjem enega krila, fiksna zasteklitev stranic in strehe
- okovje: kvalitetno ojačano za dvokrilna vrata, trojna nasadila
- oprema: vratni odbojnik, samozapiralo, alu vertikalni ročaj znotraj in zunaj 180 cm, varnostna cilindrična ključavnica, valjček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</si>
  <si>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B2.5</t>
  </si>
  <si>
    <t>vrata VV5</t>
  </si>
  <si>
    <t>dim (cm) 170/235</t>
  </si>
  <si>
    <t xml:space="preserve"> - okvir in krilo: ALU okvir s prekinjenim toplotnim mostom kot npr. ALU-K tip 77ID ali ekvivalentno, barva znotraj RAL 7016 zunaj RAL 7016, zastekljeno vratno krilo, nadsvetloba
- zasteklitev: izolativno troslojno steklo (U ^gmax=0,6 W/m2^ K), izdelovalec sam določi debelino stekla glede na velikost okna, VSG varnostna zasteklitev (PVB folija 0,76 mm) notranjega in zunanjega stekla                
- odpiranje: dvokrilno, s prednostnim odpiranjem enega krila
- okovje: kvalitetno ojačano za dvokrilna vrata, trojna nasadila
- oprema: vratni odbojnik, samozapiralo, alu vertikalni ročaj znotraj in zunaj 180 cm, varnostna cilindrična ključavnica, valjček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</si>
  <si>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B2.6</t>
  </si>
  <si>
    <t>vrata VV5a</t>
  </si>
  <si>
    <t>dim (cm) 175/325</t>
  </si>
  <si>
    <t xml:space="preserve"> - okvir in krilo: ALU okvir s prekinjenim toplotnim mostom kot npr. ALU-K tip 77ID ali ekvivalentno, barva znotraj RAL 7016 zunaj RAL 7016, zastekljeno vratno krilo, nadsvetloba
- zasteklitev: izolativno troslojno steklo (U ^gmax=0,6 W/m2^ K), izdelovalec sam določi debelino stekla glede na velikost okna,  VSG varnostna zasteklitev (PVB folija 0,76 mm) notranjega in zunanjega stekla
- odpiranje: dvokrilno, s prednostnim odpiranjem enega krila
- okovje: kvalitetno ojačano za dvokrilna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</si>
  <si>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B2.7</t>
  </si>
  <si>
    <t>vrata VV6</t>
  </si>
  <si>
    <t>dim (cm) 150/210</t>
  </si>
  <si>
    <t xml:space="preserve"> - okvir in krilo: ALU okvir s prekinjenim toplotnim mostom kot npr. ALU-K tip 77ID ali ekvivalentno, barva znotraj RAL 7016 zunaj RAL 7016, zastekljeno vratno krilo, obsvetloba
- zasteklitev: izolativno troslojno steklo (U ^gmax=0,6 W/m2^ K), izdelovalec sam določi debelino stekla glede na velikost okna, VSG varnostna zasteklitev (PVB folija 0,76 mm) notranjega in zunanjega stekla              
- odpiranje: enokrilno
- okovje: kvalitetno ojačano za enokrilna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</si>
  <si>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B2.8</t>
  </si>
  <si>
    <t>vrata VV7</t>
  </si>
  <si>
    <t>dim (cm) 100/270</t>
  </si>
  <si>
    <t xml:space="preserve"> - okvir in krilo: ALU okvir s prekinjenim toplotnim mostom kot npr. ALU-K tip 77ID ali ekvivalentno, barva znotraj RAL 7016 zunaj RAL 7016, delno zastekleno vratno krilo, s izolativno sredico in alu finalno obdelavo, RAL 7016, nadsvetloba
- zasteklitev: izolativno troslojno steklo (U ^gmax=0,6 W/m2^ K), izdelovalec sam določi debelino stekla glede na velikost okna, VSG varnostna zasteklitev (PVB folija 0,76 mm) notranjega in zunanjega stekla
- odpiranje: enokrilno
- okovje: kvalitetno ojačano za enokrilna vrata, trojna nasadila
- oprema: vratni odbojnik, samozapiralo, alu kljuka znotraj in zunaj, varnostna cilindrična ključavnice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</si>
  <si>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B2.9</t>
  </si>
  <si>
    <t>vrata VV8</t>
  </si>
  <si>
    <t>dim (cm) 200/300</t>
  </si>
  <si>
    <t xml:space="preserve"> - okvir in krilo: ALU okvir s prekinjenim toplotnim mostom kot npr. ALU-K tip 77ID ali ekvivalentno, barva znotraj RAL 7016 zunaj RAL 7016, delno zastekleno vratno krilo, s izolativno sredico in alu finalno obdelavo, RAL 7016, obsvetloba, nadsvetloba
- zasteklitev: izolativno troslojno steklo (U ^gmax=0,6 W/m2^ K), izdelovalec sam določi debelino stekla glede na velikost okna,VSG varnostna zasteklitev (PVB folija 0,76 mm) notranjega in zunanjega stekla
- odpiranje: enokrilno
- okovje: kvalitetno ojačano za enokrilna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</si>
  <si>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B2.10</t>
  </si>
  <si>
    <t>vrata VV8a</t>
  </si>
  <si>
    <t xml:space="preserve"> - okvir in krilo: ALU okvir s prekinjenim toplotnim mostom kot npr. ALU-K tip 77ID ali ekvivalentno, barva znotraj RAL 7016  zunaj RAL 7016, delno zastekleno vratno krilo, s izolativno sredico in alu finalno obdelavo, RAL 7016, obsvetloba, nadsvetloba
- zasteklitev: izolativno troslojno steklo (U ^gmax=0,6 W/m2^ K), izdelovalec sam določi debelino stekla glede na velikost okna, VSG varnostna zasteklitev (PVB folija 0,76 mm) notranjega in zunanjega stekla     
- odpiranje: enokrilno
- okovje: kvalitetno ojačano za enokrilna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</si>
  <si>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B2.11</t>
  </si>
  <si>
    <t>vrata VV9</t>
  </si>
  <si>
    <t>dim (cm) 234/280</t>
  </si>
  <si>
    <t xml:space="preserve"> - okvir in krilo: ALU okvir s prekinjenim toplotnim mostom kot npr. ALU-K tip 77ID ali ekvivalentno, barva znotraj RAL 7016 zunaj RAL 7016, polno vratno krilo, s izolativno sredico in alu finalno obdelavo, RAL 7016,
- zasteklitev: /
- odpiranje: dvokrilno, s prednostnim odpiranjem enega krila, 1 fiksno polje
- okovje: kvalitetno ojačano za dvokrilna vrata, trojna nasadila
- oprema: vratni odbojnik, alu ročaj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</si>
  <si>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B2.12</t>
  </si>
  <si>
    <t>vrata VV9a</t>
  </si>
  <si>
    <t>dim (cm) 216/280</t>
  </si>
  <si>
    <t xml:space="preserve"> - okvir in krilo: ALU okvir s prekinjenim toplotnim mostom kot npr. ALU-K tip 77ID ali ekvivalentno, barva znotraj RAL 7016 zunaj RAL 7016, polno vratno krilo, s izolativno sredico in alu finalno obdelavo, RAL 7016,
- zasteklitev: /
- odpiranje: dvokrilno, s prednostnim odpiranjem enega krila, 1 fiksno polje
- okovje: kvalitetno ojačano za dvokrilna vrata, trojna nasadila
- oprema: vratni odbojnik, alu ročaj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</si>
  <si>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B2.13</t>
  </si>
  <si>
    <t>vrata VV10</t>
  </si>
  <si>
    <t>dim (cm) 98/217</t>
  </si>
  <si>
    <t xml:space="preserve"> - okvir in krilo: ALU okvir s prekinjenim toplotnim mostom kot npr. ALU-K tip 77ID ali ekvivalentno, barva znotraj RAL 7016 zunaj RAL 7016, zastekljeno vratno krilo
- zasteklitev: izolativno troslojno steklo (U ^gmax=0,6 W/m2^ K), izdelovalec sam določi debelino stekla glede na velikost okna, VSG varnostna zasteklitev (PVB folija 0,76 mm) notranjega in zunanjega stekla
- odpiranje: enokrilno
- okovje: kvalitetno ojačano za enokrilna vrata, trojna nasadila
- oprema: vratni odbojnik, samozapiralo, alu kljuka znotraj in zunaj, varnostna cilindrična ključavnica
- opombe: podane zidarske odprtine, vse mere preveriti na objektu, max. višina praga 2 cm  RAL montaža elementov na zunanji rob stene  obvezni atesti v skladu z zakonodajo, v ponudbi je potrebno zajeti ves vgradni in zaključni material po vgradnji elemenov izvesti gradbeno sanacijo notranjih špalet do vključno finalnega opleska</t>
  </si>
  <si>
    <t>B2.14</t>
  </si>
  <si>
    <t>Kompletna nabava, dobava in montaža okna:</t>
  </si>
  <si>
    <t>okno O2</t>
  </si>
  <si>
    <t>dim (cm) 150/50</t>
  </si>
  <si>
    <t xml:space="preserve"> - okvir in krilo: večkomorni PVC okvir s prekinjenim toplotnim mostom,  barva - znotraj bela, zunaj RAL 7016,
- zasteklitev:  izolativno troslojno steklo (U ^gmax=0,7 W/m2^ K), izdelovalec sam določi debelino stekla glede na velikost okna
 - odpiranje: na ventus,
- okovje: standardno okovje za ventus odpiranje
- okenske police: PVC notranja polica, pločevinasta polica zunaj RAL 7016
- oprema: alu kljuka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</si>
  <si>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B2.15</t>
  </si>
  <si>
    <t>okno O3</t>
  </si>
  <si>
    <t>dim (cm) 50/50</t>
  </si>
  <si>
    <t xml:space="preserve"> - okvir in krilo: večkomorni PVC okvir s prekinjenim toplotnim mostom,  barva - znotraj bela, zunaj RAL 7016,                 
- zasteklitev:  izolativno troslojno steklo (U ^gmax=0,7 W/m2^ K), izdelovalec sam določi debelino stekla glede na velikost okna
- odpiranje: na krilo in ventus,
- okovje: standardno okovje za kombinirano odpiranje
- okenske police: PVC notranja polica, pločevinasta polica zunaj RAL 7016
- oprema: alu kljuka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</si>
  <si>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B2.16</t>
  </si>
  <si>
    <t>okno O4</t>
  </si>
  <si>
    <t>dim (cm) 105/105</t>
  </si>
  <si>
    <t xml:space="preserve"> - okvir in krilo: večkomorni PVC okvir s prekinjenim toplotnim mostom,  barva - znotraj bela, zunaj RAL 7016,                 
- zasteklitev:  izolativno troslojno steklo (U ^gmax=0,7 W/m2^ K), izdelovalec sam določi debelino stekla glede na velikost okna odsevna folija za preprečitev prekomernega osončenja
- odpiranje: na krilo,
- okovje: standardno okovje za krilno odpiranje
- okenske police: PVC notranja polica, pločevinasta polica zunaj 
- oprema: alu kljuka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</si>
  <si>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B2.17</t>
  </si>
  <si>
    <t>okno O5</t>
  </si>
  <si>
    <t>dim (cm) 220/80</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</si>
  <si>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na ventus in krilo 
- okovje: standardno okovje za kombinirano odpiranje
- okenske police: PVC notranja polica, pločevinasta polica zunaj
- oprema: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</si>
  <si>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B2.18</t>
  </si>
  <si>
    <t>okno O6</t>
  </si>
  <si>
    <t>dim (cm) 175/590</t>
  </si>
  <si>
    <t xml:space="preserve"> - okvir in krilo: večkomorni ALU okvir s prekinjenim toplotnim mostom, sistema kot npr ALU-K, tipa 77IW barva okvirja - znotraj bela, zunaj RAL 7016
- zasteklitev:  izolativno troslojno steklo (U ^gmax=0,7 W/m2^ K), izdelovalec sam določi debelino stekla glede na velikost okna odsevna folija za preprečitev rekomernega osončenja varnostna zasteklitev 
- lepljeno notranje in zunanje steklo (PVB folija 0,76 mm)
- odpiranje: na ventus, fiksna zasteklitev
- okovje: standardno okovje za ventus odpiranje
- okenske police: PVC notranja polica in pločevinasta polica zunaj, 
- oprema: alu kljuka, 
- opombe: podane zidarske odprtine, vse mere preveriti na objektu, obvezni atesti v skladu z zakonodajo,  v ponudbi je potrebno zajeti ves potreben material za vgradnjo, RAL vgradnja</t>
  </si>
  <si>
    <t>B2.19</t>
  </si>
  <si>
    <t>okno O7</t>
  </si>
  <si>
    <t>dim (cm) 225+79/175</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</si>
  <si>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na ventus in krilo 
- okovje: standardno okovje za kombinirano odpiranje
- okenske police: PVC notranja polica, pločevinasta polica zunaj
- oprema: alu kljuka, podaljšan mehanizem za lažje ventus odpiranje zgornjih polj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</si>
  <si>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B2.20</t>
  </si>
  <si>
    <t>okno O8</t>
  </si>
  <si>
    <t>dim (cm) 100/160</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</si>
  <si>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na ventus in krilo 
- okovje: standardno okovje za kombinirano odpiranje
- okenske police: PVC notranja polica, pločevinasta polica zunaj
- oprema: alu kljuka,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</si>
  <si>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B2.21</t>
  </si>
  <si>
    <t>okno O9</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</si>
  <si>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na ventus 
- okovje: standardno okovje za ventus odpiranje
- okenske police: PVC notranja polica, pločevinasta polica zunaj
- oprema: alu kljuka,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</si>
  <si>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B2.22</t>
  </si>
  <si>
    <t>okno O9a</t>
  </si>
  <si>
    <t>dim (cm) 100/50</t>
  </si>
  <si>
    <t xml:space="preserve"> - okvir in krilo: večkomorni PVC okvir s prekinjenim toplotnim mostom,  barva - znotraj bela, zunaj RAL 7016,razširitveni profil zgoraj zaradi vgradnje podometnih žaluzij  
- zasteklitev:  izolativno troslojno steklo (U ^gmax=0,7 W/m2^ K), izdelovalec sam določi debelino stekla glede na velikost okna
- odpiranje: na ventus 
- okovje: standardno okovje za ventus odpiranje
- okenske police: PVC notranja polica, pločevinasta polica zunaj
- oprema: alu kljuka,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</si>
  <si>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B2.23</t>
  </si>
  <si>
    <t>okno O10</t>
  </si>
  <si>
    <t>dim (cm) 170/230</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</si>
  <si>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fiksna zasteklitev 
- okovje: /
- okenske police: PVC notranja polica, pločevinasta polica zunaj
- oprema: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</si>
  <si>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B2.24</t>
  </si>
  <si>
    <t>okno O11</t>
  </si>
  <si>
    <t>dim (cm) 195/230</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</si>
  <si>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 odpiranje: na ventus, fiksna zasteklitev
- okovje: standardno okovje za ventus odpiranje
- okenske police: PVC notranja polica, pločevinasta polica zunaj
- oprema: alu kljuka, podaljšan mehanizem za lažje ventus odpiranje zgornjih polj zunanje lamelne podometne alu žaluzije širine 80 mm s sredinsko ojačitveno fugo in vgrajene v aluminijasto škatlo, monokomanda, RAL 7016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</si>
  <si>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B2.25</t>
  </si>
  <si>
    <t>okno SO1</t>
  </si>
  <si>
    <t>dim (cm) 517/147</t>
  </si>
  <si>
    <t xml:space="preserve"> - okvir in krilo: večkomorni PVC okvir s prekinjenim toplotnim mostom,  barva - znotraj bela, zunaj RAL 7016,
- zasteklitev:  izolativno troslojno steklo (U ^gmax=0,7 W/m2^ K), izdelovalec sam določi debelino stekla glede na velikost okna varnostno kaljneno in lepljeno steklo (PVB folija 0,76 mm)
- odpiranje: fiksna zasteklitev
- okovje: 
- okenske police: strešni odpakni profil
- oprema: zunanja senčila
- opombe: podane zidarske odprtine, vse mere preveriti na objektu,RAL montaža elementov na zunanji rob stene obvezni atesti v skladu z zakonodajo, v ponudbi je potrebno zajeti ves vgradni in zaključni material po vgradnji elemenov izvesti gradbeno sanacijo notranjih špalet do vključno finalnega opleska</t>
  </si>
  <si>
    <t>B2.26</t>
  </si>
  <si>
    <t>okno S4</t>
  </si>
  <si>
    <t>dim (cm) 257+140+257/285</t>
  </si>
  <si>
    <t xml:space="preserve"> - okvir in krilo: večkomorni PVC okvir s prekinjenim toplotnim mostom,  barva - znotraj bela, zunaj RAL 7016, razširitveni profil zgoraj zaradi vgradnje podometnih žaluzij  
- zasteklitev:  izolativno troslojno steklo (U ^gmax=0,7 W/m2^ K), izdelovalec sam določi debelino stekla glede na velikost okna varnostna zasteklitev spodnjega fiksnega polja - lepljeno notranjein zunanje steklo (PVB folija 0,76 mm)
- odpiranje: na ventus, fiksna zasteklitev, neprosojno PVC polnilo z izolativno sredico 
- okovje: standardno okovje za ventus odpiranje
- okenske police: PVC notranja polica, pločevinast odkapni zaključni profil
- oprema: alu kljuka s podaljšanim mehanizmom za lajše ventus odpiranje, zunanje lamelne podometne alu žaluzije širine 80 mm s sredinsko ojačitveno fugo in vgrajene v aluminijasto škatlo, monokomanda, RAL 7016
- opombe: podane zidarske odprtine, vse mere preveriti na objektu, RAL montaža elementov izven oboda objekta  na ustreznih konzolnih nosilcih obvezni atesti v skladu z zakonodajo, v ponudbi je potrebno zajeti ves vgradni in zaključni material po vgradnji elemenov izvesti gradbeno sanacijo notranjih špalet do vključno finalnega opleska</t>
  </si>
  <si>
    <t>SKUPAJ STAVBNO POHIŠTVO</t>
  </si>
  <si>
    <t>PZI projektantski popis in projektantski predračun je izdelan na podlagi PZI projekta, razgovora z odgovornim projektantom ter posameznimi ostalimi projektanti in načrtovalci. V času poteka razpisa javnega naročila je ponudnik dolžan, da podrobno pregleda projekt vključno s popisom del ter ga po potrebi dopolni oz. opozori naročnika, če ugotovi, da določene postavke in količine niso natančno definirane ali niso zajete v projektantskem popisu del za celovito izvedbo projekta. Ponudba izvajalca mora zajemati vsa dela in materiale za zaključevanje del v celoti, varno uporabo ter predajo stavbe uporabniku z deli zaključenimi v celoti. Naročnik bo v času trajanja razpisa organiziral ogled objekta, za potencialne ponudnike.</t>
  </si>
  <si>
    <t xml:space="preserve">V sledečem popisu morajo biti v vseh postavkah vkalkulirane in upoštevane sledeče pripombe:  </t>
  </si>
  <si>
    <t xml:space="preserve">1. Vsi potrebni varnostni ukrepi in zaščite v smislu Zakona o varnosti in zdravja pri delu ter Pravilnika o listinah za sredstva pri delu, ki veljajo pri izvajanju navedenih del. </t>
  </si>
  <si>
    <t>2.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Posamezni koeficienti razrahljivosti so upoštevani že v ceni za enoto mere. Pri cenah za enoto je upoštevati določeno specifičnost lokacije glede na skladiščenje materiala.</t>
  </si>
  <si>
    <t>3.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Projektna dokumentacija v celoti je sestavni del tega popisa.</t>
  </si>
  <si>
    <t>4. V času izdelave objekta morajo biti vsi vgrajeni materiali kot tudi začasno deponiran material na delovišču in skladiščih zaščiteni pred fizičnimi poškodbami, dežjem, mrazom in hudim vetrom ter ostalimi škodljivimi vremenskimi pogoji.</t>
  </si>
  <si>
    <t xml:space="preserve">5. Pri gradnji objekta je obvezno upoštevati zahteve raznih Elaboratov, ter vse ostale pogoje posameznih soglasodajalcev, izdelovalcev posameznih načrtov in gradbenega dovoljenja. Pred pričetkom del mora izvajalec dodatno pregledati načrt gradbenih konstrukcij, načrt arhitekture, električnih inštalacij, naprav in opreme in načrt strojnih inštalacij, naprav in opreme in ostale izdelane načrte za predmetni objekt ter morebitne ugotovljene pripombe posredovati investitorju ali nadzorni službi. </t>
  </si>
  <si>
    <t xml:space="preserve">6.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parcele ter posledično zaradi tega sprotni dovoz določenega materiala in opreme na delovišče. </t>
  </si>
  <si>
    <t>9. Polega navedenega mora biti v cenah posameznih postavk upoštevano tudi sledeče:</t>
  </si>
  <si>
    <t xml:space="preserve"> - vsi splošni in stalni stroški povezani z organizacijo in delom na gradbišču</t>
  </si>
  <si>
    <t xml:space="preserve"> - splošni stroški pristojbin in davkov upravnih organov pri prijavi gradbišča, pridobivanje raznih dovolenj in soglasij v zvezi z izvedbo </t>
  </si>
  <si>
    <t xml:space="preserve"> -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dokumentacija za tehnični pregled, oziroma predaje vseh v načrte vnesenih spremembah med gradnjo, izdelavo navodil za obratovanje in vzdrževanje ter ostali potrebni dokumenti.</t>
  </si>
  <si>
    <t xml:space="preserve"> - eventuelni stroški povezani s predstavitvami posameznih predvidenih in vgrajenih materialov investitorju, stroški nastali glede zahtev investitorja o eventuelni faznosti gradnje, prilagajanja terminskega plana izvedbe glede na obstoječe stanje itd.</t>
  </si>
  <si>
    <t xml:space="preserve"> - stroški ureditve, organizacije gradbišča, vodenja gradbišča in izvajanje skupnih ukrepov za zagotavljanje varnosti in zdravja pri delu, imenovanje koordinatorja varstva pri delu, izdelava elaborata varstva pri delu</t>
  </si>
  <si>
    <t xml:space="preserve"> - ponudnik je dolžan kontrolirati in dopolniti popise in količine s projektom in ni upravičen do dodatnih del, razen v primeru naročila s strani naročnika.</t>
  </si>
  <si>
    <t>7. Vsebina popisa je izdelana na podlagi trenutno veljavnih predpisov in standardov. Količine so izračunane na podlagi GNG normativov in veljajo v nadaljevanju tudi kot kriterij za obračun posameznih količin! Pri dobavi materiala je potrebno upoštevati Uredbo o zelenem javnem naročanju. Za ugrajene materiale je dolžan izvajalec predati ustrezno dokumentacijo, ki dokazuje ustreznost materiala.</t>
  </si>
  <si>
    <t>A 02 - RUŠITVENA DELA</t>
  </si>
  <si>
    <t>A 03 - ZEMELJSKA DELA</t>
  </si>
  <si>
    <t>A 04 - BETONERSKA DELA</t>
  </si>
  <si>
    <t>A 05 - OPAŽ-TESARSKA DELA</t>
  </si>
  <si>
    <t>A 06 - ZIDARSKA DELA</t>
  </si>
  <si>
    <t>A 07 - FASADERSKA DELA</t>
  </si>
  <si>
    <t>B 02 - STAVBNO POHIŠTVO</t>
  </si>
  <si>
    <t>Kompletna  izvedba demontaže in odstranitve vrat velikosti nad 2m2, skupaj s podboji, z uporabo ustreznih delovnih odrov, z iznosi, prenosi in nalaganjem ruševin na prevozno sredstvo in odvoz na stalno deponijo. V ceni upoštevati plačilo komunalne deponije!</t>
  </si>
  <si>
    <t>Kompletna izvedba demontaža in odstranitev vseh naprav in elementov na fasadi, z uporabo ustreznih delovnih odrov, z deponiranjem na začasni deponiji na gradbišču, vključno s kasnejšo ponovno montažo (po izvedbi fasaderskih del)</t>
  </si>
  <si>
    <t>nadstrešek</t>
  </si>
  <si>
    <t>varovanje</t>
  </si>
  <si>
    <t>3D napis</t>
  </si>
  <si>
    <t>prezračevalne rešetke</t>
  </si>
  <si>
    <t>h)</t>
  </si>
  <si>
    <t>varovalni ročaj</t>
  </si>
  <si>
    <t>i)</t>
  </si>
  <si>
    <t>označevalna tabla</t>
  </si>
  <si>
    <t>reliefen portret</t>
  </si>
  <si>
    <t>►zaključni sloj - fasadni omet primeren za fasadne podstavke - kulirplast (po izbiri projektanta in investitorja)</t>
  </si>
  <si>
    <t>►toplotno izolacijska obloga  MEHKA MINERALNA VOLNA ZA PREZRAČEVANE FASADE deb. 16,00 cm, λmax=0,035 W/mK, z enostransko kaširanim črnim voalom</t>
  </si>
  <si>
    <t>►zaključni sloj /  IZVEDBA FINALNE FASADNE OBLOGE PO SISTEMU PREZRAČEVANIH FASAD TIPA TRESPA METEON LUMEN NEW YORK GREY L25.8.1 OBLIQUE IN CHINA GOLD LM0641 OBLIQUE, DEBELINE 8,00 mm,  NA KOVINSKI PODKONSTRUKCIJI Z NEVIDNIM PRITRJEVANJEM (lepljenje)</t>
  </si>
  <si>
    <t>►ustrezna sidra za mehko izolacijo</t>
  </si>
  <si>
    <t>►kovinska podkonstrukcija postavljena na ustrezen raster po navodilih in detajlih proizvajalca finalne fasadne obloge</t>
  </si>
  <si>
    <t>►finalna fasadna obloga iz kompaktnih lesenih plošč z enostranskim dekorjem</t>
  </si>
  <si>
    <t>A7.11</t>
  </si>
  <si>
    <t>A7.12</t>
  </si>
  <si>
    <t>Kompletna demontaža in montaža novih vertialnih fasadnih dilatacijskih obrob na stiku kontaktne in prezračevane fasade, po končanih fasaderskih delih. Dolžina poamezne obrobe je cca. 8,50 m, razvita širina do 50,00 cm, skupaj z vsemi pomožnimi, pripravljalnimi in zaključnimi deli ter vsemi potrebnimi  horizontalnimi  in vertikalnimi transporti.</t>
  </si>
  <si>
    <t>A6.21</t>
  </si>
  <si>
    <r>
      <t xml:space="preserve">Kompletna izdelava termo izolativne </t>
    </r>
    <r>
      <rPr>
        <i/>
        <sz val="10"/>
        <color indexed="8"/>
        <rFont val="Arial Narrow"/>
        <family val="2"/>
        <charset val="238"/>
      </rPr>
      <t xml:space="preserve">fasade objekt - </t>
    </r>
    <r>
      <rPr>
        <i/>
        <u/>
        <sz val="10"/>
        <color indexed="8"/>
        <rFont val="Arial Narrow"/>
        <family val="2"/>
        <charset val="238"/>
      </rPr>
      <t>kontaktne fasade.</t>
    </r>
    <r>
      <rPr>
        <sz val="10"/>
        <color indexed="8"/>
        <rFont val="Arial Narrow"/>
        <family val="2"/>
      </rPr>
      <t xml:space="preserve"> V ceni upoštevati ojačitve vogalnih in špaletnih robov, vgradnja dilatacijskih profilov, dodatno diagonalno armiranje vogalov v fasadnih odprtinah in obdelava stika fasade s stavbnim pohištvo (zunanje špalete), skupaj z vsemi pomožnimi, pripravljalnimi in zaključnimi deli ter vsemi potrebnimi  horizontalnimi  in vertikalnimi transporti</t>
    </r>
  </si>
  <si>
    <r>
      <t xml:space="preserve">Kompletna izdelava termo izolativne </t>
    </r>
    <r>
      <rPr>
        <i/>
        <sz val="10"/>
        <color indexed="8"/>
        <rFont val="Arial Narrow"/>
        <family val="2"/>
        <charset val="238"/>
      </rPr>
      <t xml:space="preserve">fasade objekt - </t>
    </r>
    <r>
      <rPr>
        <i/>
        <u/>
        <sz val="10"/>
        <color indexed="8"/>
        <rFont val="Arial Narrow"/>
        <family val="2"/>
        <charset val="238"/>
      </rPr>
      <t>na betonski polici</t>
    </r>
    <r>
      <rPr>
        <sz val="10"/>
        <color indexed="8"/>
        <rFont val="Arial Narrow"/>
        <family val="2"/>
        <charset val="238"/>
      </rPr>
      <t xml:space="preserve"> (glej npr. fasadni pas 1)</t>
    </r>
    <r>
      <rPr>
        <i/>
        <u/>
        <sz val="10"/>
        <color indexed="8"/>
        <rFont val="Arial Narrow"/>
        <family val="2"/>
        <charset val="238"/>
      </rPr>
      <t>.</t>
    </r>
    <r>
      <rPr>
        <sz val="10"/>
        <color indexed="8"/>
        <rFont val="Arial Narrow"/>
        <family val="2"/>
      </rPr>
      <t xml:space="preserve"> V ceni upoštevati ojačitve vogalnih in špaletnih robov, vgradnja dilatacijskih profilov, dodatno diagonalno armiranje vogalov v fasadnih odprtinah in obdelava stika fasade s stavbnim pohištvo (zunanje špalete), skupaj z vsemi pomožnimi, pripravljalnimi in zaključnimi deli ter vsemi potrebnimi  horizontalnimi  in vertikalnimi transporti</t>
    </r>
  </si>
  <si>
    <r>
      <t xml:space="preserve">Kompletna izdelava termo izolativne </t>
    </r>
    <r>
      <rPr>
        <i/>
        <sz val="10"/>
        <color indexed="8"/>
        <rFont val="Arial Narrow"/>
        <family val="2"/>
        <charset val="238"/>
      </rPr>
      <t xml:space="preserve">fasade objekt - </t>
    </r>
    <r>
      <rPr>
        <i/>
        <u/>
        <sz val="10"/>
        <color indexed="8"/>
        <rFont val="Arial Narrow"/>
        <family val="2"/>
        <charset val="238"/>
      </rPr>
      <t>prezračevane fasade.</t>
    </r>
    <r>
      <rPr>
        <sz val="10"/>
        <color indexed="8"/>
        <rFont val="Arial Narrow"/>
        <family val="2"/>
      </rPr>
      <t xml:space="preserve"> V ceni upoštevati ojačitve vogalnih in špaletnih robov, vgradnja dilatacijskih profilov, dodatno diagonalno armiranje vogalov v fasadnih odprtinah in obdelava stika fasade s stavbnim pohištvo (zunanje špalete), skupaj z vsemi pomožnimi, pripravljalnimi in zaključnimi deli ter vsemi potrebnimi  horizontalnimi  in vertikalnimi transporti</t>
    </r>
  </si>
  <si>
    <t>Odstranitev obstoječega in dobava in montaža novega betonskega peskolovnega jaška FI 60 cm, globino povzeti po obstoječih jaških, na ustrezno pripravljeno podlago, z betonskim pokrovom za možnost čiščenja jaška  (nosilnost jaška na asfaltnih povoznih površinah B-125, na neutrjenih nepovoznih površinah A-15,  vključno z vsemi pomožnimi deli ter vgradnim in zaključnim materialom. Jaške je potrebno na eni strani priključiti na meteorne vertikale, na drugi stani pa na obstoječo horizontalno meteorno kanalizacijo.</t>
  </si>
  <si>
    <t>Kompletna dobava in vgradnja predpražnika kot npr. EMCO, dim. 100/200 cm, vključno z RF okvirjem, ki se ga predhodno vgradi v tlak (upoštevati v ceni)</t>
  </si>
  <si>
    <t>Nabava,  dobava  in vgradnja oz. izvedba toplotne izolacije tal proti hladnemu zraku deb. 16 cm mineralna volna, λmax =0,035 W/mK in izvedba parne zapore in mavčno kartonske obloge (upoštevati kitanje in bandažiranje),  z vsemi pomožnimi, pripravljalnimi in zaključnimi deli ter  vsemi  potrebnimi horizontalnimi in vertikalnimi transporti</t>
  </si>
  <si>
    <t>Nabava,  dobava  in vgradnja oz. izvedba toplotne izolacije betonske stropne plošče s spodnje strani deb. 10 cm mineralna volna, λmax =0,035 W/mK in izvedba parne zapore in mavčno kartonske obloge (upoštevati kitanje in bandažiranje),  z vsemi pomožnimi, pripravljalnimi in zaključnimi deli ter  vsemi  potrebnimi horizontalnimi in vertikalnimi transporti</t>
  </si>
  <si>
    <t>B1.2</t>
  </si>
  <si>
    <t>B1.3</t>
  </si>
  <si>
    <t>B1.4</t>
  </si>
  <si>
    <t xml:space="preserve">SERVIS CELOTNEGA OGREVALNEGA SISTEMA IN NASTAVITEV REGULACIJE </t>
  </si>
  <si>
    <r>
      <t xml:space="preserve">CENTRALNO PREZRAČEVANJE Z REKUPERACIJO ZRAKA </t>
    </r>
    <r>
      <rPr>
        <sz val="10"/>
        <color theme="1"/>
        <rFont val="Arial"/>
        <family val="2"/>
        <charset val="238"/>
      </rPr>
      <t xml:space="preserve"> </t>
    </r>
  </si>
  <si>
    <t xml:space="preserve">MENJAVA VHODNIH VRAT </t>
  </si>
  <si>
    <t xml:space="preserve">MENJAVA OKEN </t>
  </si>
  <si>
    <t xml:space="preserve">SANACIJA STREHE </t>
  </si>
  <si>
    <t xml:space="preserve">TOPLOTNA IZOLACIJA VKOPANIH ZIDOV </t>
  </si>
  <si>
    <r>
      <t>TOPLOTNA IZOLACIJA OVOJA STAVBE</t>
    </r>
    <r>
      <rPr>
        <sz val="10"/>
        <color theme="1"/>
        <rFont val="Arial"/>
        <family val="2"/>
        <charset val="238"/>
      </rPr>
      <t xml:space="preserve"> </t>
    </r>
  </si>
  <si>
    <t xml:space="preserve">VGRADNJA TERMOSTATSKIH GLAV IN TERMOSTATSKIH VENTILOV </t>
  </si>
  <si>
    <t>MENJAVA OBSTOJEČE RAZSVETLJAVE S T5 TER LED TEHNOLOGIJO</t>
  </si>
  <si>
    <t>CNS, ENERGETSKI MONITORING</t>
  </si>
  <si>
    <t>upravičeni</t>
  </si>
  <si>
    <t>neupravičeni</t>
  </si>
  <si>
    <r>
      <t xml:space="preserve">Vgradnja, priklop, programiranje  in zagon  regulacijske opreme (kot npr. WIESMAN) </t>
    </r>
    <r>
      <rPr>
        <b/>
        <sz val="11"/>
        <rFont val="Arial Narrow"/>
        <family val="2"/>
        <charset val="238"/>
      </rPr>
      <t>OPOMBA: Zagon in tesno obratovanje izvrši pooblaščeni serviser - prvi zagon!</t>
    </r>
  </si>
  <si>
    <t>Dobava in montaža radiatorskega termostatskega ventila s prednastavitvijo pretoka za dvocevne inštalacije; DN 15 ravni/kotni vključno z zapornim priključkom na povratku (zapiralo);  Dobava in montaža radiatorske termostatske glave z možnostjo blokiranja in omejevanja temperature, s plinskim polnjenjem, z vgrajenim tipalom, ojačan model za javne prostore, montaža z imbus ključem; z varovalko pred krajo; +5 ... +26°C, proporcionalno območje 1K</t>
  </si>
  <si>
    <r>
      <t xml:space="preserve">Dolbljenje estriha/tlaka za vgradnjo odvoda kondenza dimenzije fi32. Odvoz ruševin na trajno deponijo. </t>
    </r>
    <r>
      <rPr>
        <u/>
        <sz val="11"/>
        <rFont val="Arial Narrow"/>
        <family val="2"/>
        <charset val="238"/>
      </rPr>
      <t>Opomba: ob izvajanju utora preveriti izvedljivost zaradi armature.  V primeru, da ne bo možno izvesti zadostne globine se odvod kondenza izvede nadometno.</t>
    </r>
  </si>
  <si>
    <r>
      <t xml:space="preserve">Minimalna debelina pločevine za pravokotne kanale. </t>
    </r>
    <r>
      <rPr>
        <u/>
        <sz val="11"/>
        <rFont val="Arial Narrow"/>
        <family val="2"/>
        <charset val="238"/>
      </rPr>
      <t>V tem primeru se vgradi vsa pločevina debeline 0.8 mm
Pri tem naj se upošteva:</t>
    </r>
  </si>
  <si>
    <t>Dobava in montaža inštalacijski odklopnik B6A/1 (6kA) (kot npr. SCHRACK ali  enakovredno)</t>
  </si>
  <si>
    <t>Dobava in montaža - Varnostna svetilka VS1 - nadgradna svetilka - LED 6W/230VAC, e-predstikalna naprava s kontrolo polnenja akumulatorja - skupna avtonomija obratovanja svetilke ob izopadu napajanja 1h</t>
  </si>
  <si>
    <t>Dobava in montaža - VTIČNICA 230V - nadometna vtičnica s pokrovom ter ohišjem (CUBO)  montirana na minimalno višino 1,2m od gotovih tal (kot npr. MODUL, TEM Čatež)</t>
  </si>
  <si>
    <t>Dobava in polaganje - Ploščati vodnik iz nerjavečega železa Rf 30x3,5mm - Ozemljilna mreža v zemlji - tračno ozemljilo/valjanec iz nerjavečega jekla Rf 30x3,5mm (kot npr. Trak nerjavni Rf 30x3,5mm A2, Franzi strel.) - krožno ozemljilo, pri čemer se nerjaveč, jeklen trak polaga pokončno v jarek, na globini 0,6m okoli objekta</t>
  </si>
  <si>
    <t>OPOMBA: Nosilci se na koivinsko streho namestijo skladno z navodili proizvajalca strešne kritine - postavijo se na razdalji 0,5m oz. maksimalno 0,8m, vodnik je na nosilce pritrjen s hitrimi sponkami</t>
  </si>
  <si>
    <t>Odvodni vodniki iz merilnega stika v fasadi do lovilne mreže na strehi - iz nerjavečega materiala -  okrogli vodnik AlMgSi Ø 8mm (50mm2) z plastičnim oklopom (brez halogenov, UV stabiliziran) (kot npr. vodnik aluminijast vodnik z plastičnim oklopom, Franzi strel.) - vodnik položen na zidne nosilce ali objemke - objemka se zaščiti, da ne poškoduje oklopa vodnika</t>
  </si>
  <si>
    <t>Kabel FG16OR16 5x4mm2 položen v kabelski kanal ali inštalacijsko cev</t>
  </si>
  <si>
    <t>Priklopi opreme prezračevanja - pomoč izvajalcu strojnih inštalacij - upoštevati vse potrebno za priklope stalnih priključkov prezračevalne opreme ter razdelilnika prezračevanja in hlajenja ter panela za posluževanja prezračevanja, preizkus ter sodelovanje pri zagonu</t>
  </si>
  <si>
    <t>Priklopi opreme ogrevanja - IR paneli - upoštevati vse potrebno za priklope stalnih priključkov IR panelov, vključno z vgradnjo p.o. doz fi60mm ter sponke ter priklopov panelov ter vsa potrebna zaključna dela, preizkus ter sodelovanje pri zagonu</t>
  </si>
  <si>
    <t>Odklop obstoječih svetilk ter varnostnih svetilk na fasadi ter podaljšanje obstoječih kablov prilagojeno debelini izolacijskega ovoja - 29 kpl</t>
  </si>
  <si>
    <t>Odklop obstoječih svetlobnih tabel ter sistemov za varnost - 6 kpl</t>
  </si>
  <si>
    <t>Demontaža električnih inštalacij obstoječe kotlovnice - upoštevati vse potrebno za demontažo odklop ter odstranitev na deponijo</t>
  </si>
  <si>
    <t>Demontaža električnih inštalacij obstoječega prezračevanja - upoštevati vse potrebno za demontažo odklop ter odstranitev na deponijo</t>
  </si>
  <si>
    <t>SISTEM AKTIVNE PROTIPOŽARNE ZAŠČITE</t>
  </si>
  <si>
    <t>Optični dimni javljalnik ima zelo stabilno optično merilno komoro, ki iz razpršitve infrardečih žarkov ugotavlja prisotnost in meri koncentracijo dimnih delcev v zraku. Izmerjeno analogno vrednost sporoča javljalnik centrali.</t>
  </si>
  <si>
    <t>Adresa optičnega dimnega javljalnika - javljalnik zavzema eno adreso na adresni zanki, adresa se nastavi z izmenljivo plastično adresno ploščico v podnožju javljalnika.</t>
  </si>
  <si>
    <t>Dobava in montaža - Analogni adresni optični dimni javljalnik:</t>
  </si>
  <si>
    <t>OPOMBA: V objektu je izedena aktivna požarna zaščita z dvema ločenima sistemoma. kotlovnica je priključena na obstoječo adresabilna centrala ZX2e. Novi javljaniki (ročni in optični javljalnik ter sirena z bliskavko) ter napajanje modulov za izklop klimata in kontrolo plina se napelje iz centrale ZX2e. Nova oprema se uskladi z upravljavcem in vzdrževalcem sistema aktivne protipožarne zaščite v objektu SINTAL!</t>
  </si>
  <si>
    <t>Dobava in montaža - Adresni ročni javljalnik:</t>
  </si>
  <si>
    <t>Adresa ročnega javljalnika - javljalnik zavzema eno adreso na adresni zanki, adresa se nastavi z izmenljivo plastično adresno ploščico v podnožju javljalnika.</t>
  </si>
  <si>
    <t>Dolblenje kanalov za p.o. vgranjo cevi ter kablov do IR panelov, kpl z vsemi potrebnimi zaključnimi gradbenimi ter pleskarskimi deli  - povrnitev v prvotno stanje</t>
  </si>
  <si>
    <t>Obračun po m</t>
  </si>
  <si>
    <t>Priklopi opreme ogrevanja - sobni termostati - upoštevati vse potrebno za priklope stalnih priključkov sobnih termostatov z omaro ROG, vključno z vgradnjo p.o. doz fi60mm ter sponke ter priklopov panelov ter vsa potrebna zaključna dela, preizkus ter sodelovanje pri zagonu</t>
  </si>
  <si>
    <t>Preizkus detekcije plina ter protipožarne centrale vključno s celotnim sisitemom aktivne protipožarne zaščite s strani pooblaščenega preglednika ter pridobitev potrdila o izpravnosti sistema</t>
  </si>
  <si>
    <t>Postavitev potrebnih odrov za izvedbo obnove razsvetljave</t>
  </si>
  <si>
    <t>Postavitev potrebnih odrov za izvedbo ogrevalnih IR panelov</t>
  </si>
  <si>
    <t>Kabel JE-H(St)H-2x2x0.8mm2, položen v kabelski kanal ali inštalacijsko cev</t>
  </si>
  <si>
    <t>Kabel H05VV-F 3x1,5mm2, položen v kabelski kanal ali inštalacijsko cev</t>
  </si>
  <si>
    <t>Dobava in montaža - krmilne enote za nadzor ter obdelavo podatkov CNS oz. energetskega monitoringa (kot. npr. CP1L, SYMAC) - za potrebe nadzora za rabo energije in povezave na splet (s spletnim vmesnikom ter aplikacijo kot npr. e2 manager – monitoring &amp; targeting) - lokacija krmilne enote je ob RG – razdelilnik R-CNS.</t>
  </si>
  <si>
    <t>Vzpostavitev meritev električne energije (2 odjemna mesta - RG, RV vgradnja ločenih merilnikov električnih parametrov na obstoječe linije (kot npr. KM50-E) (tokovne zanke se umestijo z objemnimi merilniki, napetostne zanke se priključijo v linijo…) - upoštevati vse potrebno za vgradnjo, priklop, zagon in preizkus...</t>
  </si>
  <si>
    <t>Dobava in montaža kalorimetra za meritve toplotne energije po vejah (1x glavni dovod toplote, 1x ogrevalna veja klimat) - 2x kalorimeter - kalorimeter CF ECHO II - upoštevati vse potrebno za vgradnjo potrebne komunikacijske kartice (kot npr. CF51) v kalorimeter - način komunikacije ter izvedbo kartice se prilagodi ponujeni opremi za energetski nadzor</t>
  </si>
  <si>
    <t>Samo prikliop detektorja plina, vključno z vsemi potrebnimi priklopi signalnih in breznapetostnih kontaktov v omari RV ter protipožarni centrali</t>
  </si>
  <si>
    <t>Priprava za dokumentacijo PID (dokumentiranje sprememb, ki so nastale v fazi izvajanja (ahitektura, elektro in strojne inštalacije...) glede na projektirano stanje in ki jih nato projektant vključi v PID dokumentacijo). Nadzoru in projektantu je potrebno dostaviti vsa navodila za delovanje in vzdrževanje vgrajene opreme in materialov, ki jih projektant vključi v projekt obratovanja in vzdrževanja</t>
  </si>
  <si>
    <t>REKAPITULACIJA  DOKUMENTACIJA</t>
  </si>
  <si>
    <t>E/</t>
  </si>
  <si>
    <t>ELEKTROMONTAŽNA DELA</t>
  </si>
  <si>
    <t>REKAPITULACIJA  ELEKTROMONTAŽNIH DEL</t>
  </si>
  <si>
    <t>E 01 - ELEKTROMONTAŽNA DELA</t>
  </si>
  <si>
    <t>E - ELEKTROMONTAŽNA DELA</t>
  </si>
  <si>
    <t>MAREC 2018</t>
  </si>
  <si>
    <r>
      <t xml:space="preserve">8. Posamezni materiali, ki so v popisu navedeni z imenom ali tipom so za ponudnika obvezni! Materiali, ki so opremljeni s citatom: "ali enakovredno, ekvivalentno, tipa,.." za ponudnika niso obvezni! Ponudnik lahko ponuja druge artikle, material in opremo, vendar samo pod pogojem, da izpolnjuje navedene kriterije, parametre in lastnosti, ki se v posamezni postavki ali splošni opombi od določenega artikla, opreme ali materiala zahtevajo </t>
    </r>
    <r>
      <rPr>
        <u/>
        <sz val="11"/>
        <rFont val="Arial Narrow"/>
        <family val="2"/>
        <charset val="238"/>
      </rPr>
      <t>in če jih predhodno pisno potrdi projektant arhitekture in nadzor!</t>
    </r>
  </si>
  <si>
    <r>
      <t>TOPLOTNA IZOLACIJA OVOJA STAVBE</t>
    </r>
    <r>
      <rPr>
        <sz val="10"/>
        <color theme="1"/>
        <rFont val="Arial"/>
        <family val="2"/>
        <charset val="238"/>
      </rPr>
      <t xml:space="preserve"> </t>
    </r>
  </si>
  <si>
    <r>
      <t xml:space="preserve">CENTRALNO PREZRAČEVANJE Z REKUPERACIJO ZRAKA </t>
    </r>
    <r>
      <rPr>
        <sz val="10"/>
        <color theme="1"/>
        <rFont val="Arial"/>
        <family val="2"/>
        <charset val="238"/>
      </rPr>
      <t xml:space="preserve"> </t>
    </r>
  </si>
  <si>
    <t>S/0.1</t>
  </si>
  <si>
    <t>PRIKLJUČEK PLINA</t>
  </si>
  <si>
    <t>- ročni gasilni aparat na prah ABC- 6kg</t>
  </si>
  <si>
    <t>Dobava in vgradnja dvokrilnih požarnih vrat strojnice dimenzije 1,6x2,1 požarne odpornosti 60 min s samo zapiralom (EI 60-C). Aktivno krilo vrat mora biti minimalne širine 90 cm.</t>
  </si>
  <si>
    <t>Izhodna vrata iz strojnice na streho se prenovijo tako, da se obstoječo steklo dimenzije ca. 0,8x1,2 m odstrani in vgradi prezračevalna aluminijasta rešetka z mrežico proti mrčes</t>
  </si>
  <si>
    <t>S/0.2</t>
  </si>
  <si>
    <t>STROJNE INŠTALACIJE - OBJEKT</t>
  </si>
  <si>
    <t>Požarno tesnenje prebojev v strojnici na podstrehi z odpornostjo min. 60 min. Tesnenje prebojev za inštalacijske cevi in kable. Lokacije se ustrezno označijo in predajo certifikati o ustreznosti vgrajenih materialom ter izvajalcev.</t>
  </si>
  <si>
    <t>ZAMENJAVA KOTLA (ZEMELJSKI PLIN) PO SANACIJI OVOJA STAVBE</t>
  </si>
  <si>
    <t>OBČINA LAŠKO, Mestna ulica 2, 3270 Laško</t>
  </si>
  <si>
    <t>POPIS DEL S KUPNO REKAPITULACIJO</t>
  </si>
  <si>
    <t>SKUPAJ Z NEPREDVIDENIMI DELI brez DDV</t>
  </si>
  <si>
    <t>- popust</t>
  </si>
  <si>
    <t>+ DDV</t>
  </si>
  <si>
    <t>SKUPAJ S POPUSTOM brez DDV</t>
  </si>
  <si>
    <t>VSE SKUPAJ z DDV</t>
  </si>
  <si>
    <t xml:space="preserve">VIESSMANN Vitotronic 200-H, tip HK3B - 1kos
Regulacija ogrevalnega krogotoka za tri ogrevalne krogotoke z mešalnim ventilom in regulacijo temperature ogrevalnika (ne v povezavi z regulacijo toplotne črpalke Vitotronic 200) ali regulacijo akumulacijsko ogrevalnega sistema z mešalno skupino. Za priključitev ločenega motorja mešalnega ventila (pribor). Za vsak ogrevalni krogotok je potreben razširitveni komplet ali motor mešalnega ventila in senzor temperature vtoka (pribor). Enostavna izročitev v obratovanje s funkcijo Plug and Work, avtomatsko funkcijo za prilagoditev
časovnih programov za ogrevanje sanitarne vode in cirkulacijsko črpalko, avtomatski preklop poletje/zima, adaptivna regulacija temperature ogrevalnika, kontrolirano sušenje estriha, optimirana regulacija talnih ogrevanj s senzorjem
temperature vtoka in povratka na krogotoku z mešalnim ventilom 1, integriranim sistemom diagnoze in zbirnim sporočilom motnje. </t>
  </si>
  <si>
    <t>Ogrevalne
krivulje in časovne periode za ogrevalne krogotoke, ogrevanje sanitarne vode in cirkulacijsko črpalko so ločeno nastavljive. S senzorjem zunanje temperature. Eksterne priprave se priključijo preko Rast 5 sistemskih vtičev. Sestavni deli regulacije Vitotronic 200-H: stikalo naprave, elektronski omejevalnik maksimalne temperature, prikaz
obratovanja in motenj, Optolink vmesnik za prenosni računalnik za direktno priključitev osebnega računalnika s progr. opremo Vitosoft 300 in upravljalni del, ki se lahko izvleče. Priključek za eksterni program obratovalnega programa, mešalni ventil odp. ali mešalni ventil zap. Enostavno upravljanje s pomočjo grafičnega zaslona s podporo v obliki besedila, veliko pisavo in črnobelim
prikazom z visokim kontrastom ter kontekstno pogojeno pomočjo. Možnost za nastavitev obratovalnega programa, željenih vrednosti in časovnih programov ter preverjanje temperatur in prikaz porabe.</t>
  </si>
  <si>
    <t xml:space="preserve">Možnosti priključitve
preko LON BUS v povezavi s komunikacijskim LON modulom (pribor) na: Vitotronic 200 (tip GW1B, KW6B, HO1B, FO1, WO1B, WO1C, KO1B,
KO2B), • Vitotronic 300 (tip GW2B, GW4B),
• Vitotronic 200-H (tip HK1B, HK3B)
• Vitotronic 300-K (tip MW1B in MW2B)
Razširitev funkcij EA1 (pribor) z analognim vhodom (0-10 V) za podajanje željene temperature kotlovnega vtoka. Trije digitalni vhodi za eksterni preklop obratovalnega programa, eksterna zapora s sporočili motenj. Digitalni izhod za krmiljenje črpalke ali signaliziranje reduciranega ogrevalnega obratovanja ogrevalnega krogotoka. Preko KM BUS povezave je možen enostaven daljinski nadzor s pripravo Vitocom 100 (pribor). Preko LON BUS povezave (komunikacijski LON modul, pribor, mora biti vgrajen) je možno daljinsko parametriranje s pripravami Vitocom 300 (pribor) in Vitodata 300 (pribor). Dostop do Vitodata preko PC s spletnim brskalnikom in internetom. Preko LON povezave in/ali priprave Vitogate 200 EIB (pribor) je sposobna komuniciranja z nadrejenimi nadzornimi sistemi. Za montažo na steno. Za vgradnjo regulacije
Vitotronic v stikalno omaro je potreben montažni komplet (pribor). </t>
  </si>
  <si>
    <t>Krmilna regulacija z dobavo opreme (spodaj navedena ali enakovredna):</t>
  </si>
  <si>
    <t>E - NEPREDVIDENA DELA v višini 8%</t>
  </si>
  <si>
    <t xml:space="preserve">*OPOMBA: </t>
  </si>
  <si>
    <t>F - VREDNOST DEMONTIRANE PLOČEVINE IN KAMNA*</t>
  </si>
  <si>
    <t>Ponudnik mora ovrednotiti vrednost demontirane celotne pločevinaste strešne kritine, pločevinastih obrob in kamna obešane fasade, ki se v ponudbi upošteva kot dodaten popust.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</si>
</sst>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0\ _€_-;\-* #,##0\ _€_-;_-* &quot;-&quot;\ _€_-;_-@_-"/>
    <numFmt numFmtId="44" formatCode="_-* #,##0.00\ &quot;€&quot;_-;\-* #,##0.00\ &quot;€&quot;_-;_-* &quot;-&quot;??\ &quot;€&quot;_-;_-@_-"/>
    <numFmt numFmtId="43" formatCode="_-* #,##0.00\ _€_-;\-* #,##0.00\ _€_-;_-* &quot;-&quot;??\ _€_-;_-@_-"/>
    <numFmt numFmtId="164" formatCode="#,##0.00\ [$€-1]"/>
    <numFmt numFmtId="165" formatCode="_-* #,##0.00\ [$€-1]_-;\-* #,##0.00\ [$€-1]_-;_-* &quot;-&quot;??\ [$€-1]_-;_-@_-"/>
    <numFmt numFmtId="166" formatCode="00#"/>
    <numFmt numFmtId="167" formatCode="#,##0.00\ &quot;€&quot;"/>
    <numFmt numFmtId="168" formatCode="#,##0.00\ &quot;SIT&quot;;[Red]#,##0.00\ &quot;SIT&quot;"/>
    <numFmt numFmtId="169" formatCode="_-* #,##0.00\ [$€-424]_-;\-* #,##0.00\ [$€-424]_-;_-* &quot;-&quot;??\ [$€-424]_-;_-@_-"/>
    <numFmt numFmtId="170" formatCode="_-* #,##0.00\ &quot;SIT&quot;_-;\-* #,##0.00\ &quot;SIT&quot;_-;_-* &quot;-&quot;??\ &quot;SIT&quot;_-;_-@_-"/>
    <numFmt numFmtId="171" formatCode="_-* #,##0.00\ _S_I_T_-;\-* #,##0.00\ _S_I_T_-;_-* &quot;-&quot;??\ _S_I_T_-;_-@_-"/>
    <numFmt numFmtId="172" formatCode="_(* #,##0.00_);_(* \(#,##0.00\);_(* \-??_);_(@_)"/>
    <numFmt numFmtId="173" formatCode="_(\$* #,##0.00_);_(\$* \(#,##0.00\);_(\$* \-??_);_(@_)"/>
    <numFmt numFmtId="174" formatCode="_-* #,##0.00&quot; SIT&quot;_-;\-* #,##0.00&quot; SIT&quot;_-;_-* \-??&quot; SIT&quot;_-;_-@_-"/>
    <numFmt numFmtId="175" formatCode="\$#,##0\ ;\(\$#,##0\)"/>
    <numFmt numFmtId="176" formatCode="_-* #,##0.00\ [$€-1]_-;\-* #,##0.00\ [$€-1]_-;_-* &quot;-&quot;??\ [$€-1]_-"/>
    <numFmt numFmtId="177" formatCode="#,"/>
    <numFmt numFmtId="178" formatCode="0\ &quot;kos&quot;"/>
    <numFmt numFmtId="179" formatCode="0\ &quot;m&quot;"/>
    <numFmt numFmtId="180" formatCode="General_)"/>
    <numFmt numFmtId="181" formatCode="&quot;L.&quot;\ #,##0;[Red]\-&quot;L.&quot;\ #,##0"/>
    <numFmt numFmtId="182" formatCode="_(&quot;$&quot;* #,##0_);_(&quot;$&quot;* \(#,##0\);_(&quot;$&quot;* &quot;-&quot;_);_(@_)"/>
    <numFmt numFmtId="183" formatCode="_(&quot;$&quot;* #,##0.00_);_(&quot;$&quot;* \(#,##0.00\);_(&quot;$&quot;* &quot;-&quot;??_);_(@_)"/>
  </numFmts>
  <fonts count="154">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Arial"/>
      <family val="2"/>
      <charset val="238"/>
    </font>
    <font>
      <sz val="10"/>
      <name val="Arial CE"/>
      <family val="2"/>
      <charset val="238"/>
    </font>
    <font>
      <b/>
      <sz val="10"/>
      <name val="Arial"/>
      <family val="2"/>
      <charset val="238"/>
    </font>
    <font>
      <b/>
      <sz val="11"/>
      <name val="Arial"/>
      <family val="2"/>
      <charset val="238"/>
    </font>
    <font>
      <sz val="10"/>
      <color theme="1"/>
      <name val="Arial"/>
      <family val="2"/>
      <charset val="238"/>
    </font>
    <font>
      <sz val="11"/>
      <color theme="1"/>
      <name val="Calibri"/>
      <family val="2"/>
      <charset val="238"/>
    </font>
    <font>
      <sz val="11"/>
      <color rgb="FF9C0006"/>
      <name val="Calibri"/>
      <family val="2"/>
      <charset val="238"/>
      <scheme val="minor"/>
    </font>
    <font>
      <sz val="11"/>
      <color indexed="17"/>
      <name val="Calibri"/>
      <family val="2"/>
      <charset val="238"/>
    </font>
    <font>
      <sz val="11"/>
      <color rgb="FF9C6500"/>
      <name val="Calibri"/>
      <family val="2"/>
      <charset val="238"/>
      <scheme val="minor"/>
    </font>
    <font>
      <sz val="10"/>
      <name val="SL Dutch"/>
    </font>
    <font>
      <sz val="11"/>
      <color indexed="8"/>
      <name val="Calibri"/>
      <family val="2"/>
      <charset val="238"/>
    </font>
    <font>
      <sz val="11"/>
      <color indexed="9"/>
      <name val="Calibri"/>
      <family val="2"/>
      <charset val="238"/>
    </font>
    <font>
      <b/>
      <sz val="11"/>
      <color indexed="63"/>
      <name val="Calibri"/>
      <family val="2"/>
      <charset val="238"/>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b/>
      <sz val="11"/>
      <color indexed="10"/>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8"/>
      <color indexed="56"/>
      <name val="Cambria"/>
      <family val="2"/>
      <charset val="238"/>
    </font>
    <font>
      <sz val="10"/>
      <name val="Helv"/>
      <charset val="204"/>
    </font>
    <font>
      <sz val="12"/>
      <name val="Times New Roman"/>
      <family val="1"/>
    </font>
    <font>
      <b/>
      <sz val="11"/>
      <color indexed="52"/>
      <name val="Calibri"/>
      <family val="2"/>
      <charset val="238"/>
    </font>
    <font>
      <b/>
      <sz val="11"/>
      <color indexed="60"/>
      <name val="Calibri"/>
      <family val="2"/>
      <charset val="238"/>
    </font>
    <font>
      <sz val="10"/>
      <name val="MS Sans Serif"/>
      <family val="2"/>
      <charset val="238"/>
    </font>
    <font>
      <sz val="10"/>
      <name val="Geneva"/>
    </font>
    <font>
      <sz val="10"/>
      <name val="Arial"/>
      <family val="2"/>
    </font>
    <font>
      <sz val="10"/>
      <name val="Arial CE"/>
    </font>
    <font>
      <sz val="10"/>
      <color indexed="24"/>
      <name val="Arial"/>
      <family val="2"/>
      <charset val="238"/>
    </font>
    <font>
      <sz val="10"/>
      <color indexed="8"/>
      <name val="Arial"/>
      <family val="2"/>
      <charset val="238"/>
    </font>
    <font>
      <sz val="9"/>
      <name val="Futura Prins"/>
      <charset val="238"/>
    </font>
    <font>
      <sz val="9"/>
      <name val="Futura Prins"/>
    </font>
    <font>
      <i/>
      <sz val="8"/>
      <name val="Switzerland"/>
      <charset val="238"/>
    </font>
    <font>
      <sz val="12"/>
      <name val="Arial CE"/>
      <family val="2"/>
      <charset val="238"/>
    </font>
    <font>
      <u/>
      <sz val="12"/>
      <color indexed="36"/>
      <name val="Bookman Old Style"/>
      <family val="1"/>
      <charset val="238"/>
    </font>
    <font>
      <b/>
      <sz val="15"/>
      <color indexed="56"/>
      <name val="Calibri"/>
      <family val="2"/>
      <charset val="238"/>
    </font>
    <font>
      <b/>
      <sz val="18"/>
      <color indexed="24"/>
      <name val="Arial"/>
      <family val="2"/>
      <charset val="238"/>
    </font>
    <font>
      <b/>
      <sz val="15"/>
      <color indexed="48"/>
      <name val="Calibri"/>
      <family val="2"/>
      <charset val="238"/>
    </font>
    <font>
      <b/>
      <sz val="13"/>
      <color indexed="56"/>
      <name val="Calibri"/>
      <family val="2"/>
      <charset val="238"/>
    </font>
    <font>
      <b/>
      <sz val="12"/>
      <color indexed="24"/>
      <name val="Arial"/>
      <family val="2"/>
      <charset val="238"/>
    </font>
    <font>
      <b/>
      <i/>
      <sz val="14"/>
      <name val="Futura Prins"/>
    </font>
    <font>
      <b/>
      <i/>
      <sz val="14"/>
      <name val="Futura Prins"/>
      <charset val="238"/>
    </font>
    <font>
      <b/>
      <sz val="13"/>
      <color indexed="48"/>
      <name val="Calibri"/>
      <family val="2"/>
      <charset val="238"/>
    </font>
    <font>
      <b/>
      <sz val="11"/>
      <color indexed="56"/>
      <name val="Calibri"/>
      <family val="2"/>
      <charset val="238"/>
    </font>
    <font>
      <b/>
      <sz val="11"/>
      <color indexed="48"/>
      <name val="Calibri"/>
      <family val="2"/>
      <charset val="238"/>
    </font>
    <font>
      <b/>
      <sz val="1"/>
      <color indexed="8"/>
      <name val="Courier"/>
      <family val="1"/>
      <charset val="238"/>
    </font>
    <font>
      <u/>
      <sz val="10.199999999999999"/>
      <color indexed="12"/>
      <name val="Futura Prins"/>
      <charset val="238"/>
    </font>
    <font>
      <u/>
      <sz val="10"/>
      <color indexed="12"/>
      <name val="Arial"/>
      <family val="2"/>
      <charset val="238"/>
    </font>
    <font>
      <u/>
      <sz val="10"/>
      <color indexed="12"/>
      <name val="Arial CE"/>
      <charset val="238"/>
    </font>
    <font>
      <u/>
      <sz val="9"/>
      <color indexed="12"/>
      <name val="Courier New CE"/>
      <charset val="238"/>
    </font>
    <font>
      <u/>
      <sz val="10.199999999999999"/>
      <color indexed="12"/>
      <name val="Futura Prins"/>
    </font>
    <font>
      <u/>
      <sz val="8.5"/>
      <color indexed="12"/>
      <name val="Times New Roman CE"/>
      <family val="1"/>
      <charset val="238"/>
    </font>
    <font>
      <u/>
      <sz val="12"/>
      <color indexed="12"/>
      <name val="Bookman Old Style"/>
      <family val="1"/>
      <charset val="238"/>
    </font>
    <font>
      <u/>
      <sz val="10"/>
      <color indexed="12"/>
      <name val="Times New Roman CE"/>
      <charset val="238"/>
    </font>
    <font>
      <sz val="10"/>
      <name val="Century Schoolbook CE"/>
      <family val="1"/>
      <charset val="238"/>
    </font>
    <font>
      <sz val="11"/>
      <color indexed="52"/>
      <name val="Calibri"/>
      <family val="2"/>
      <charset val="238"/>
    </font>
    <font>
      <sz val="11"/>
      <color indexed="60"/>
      <name val="Calibri"/>
      <family val="2"/>
      <charset val="238"/>
    </font>
    <font>
      <b/>
      <sz val="6"/>
      <name val="Arial CE"/>
      <family val="2"/>
      <charset val="238"/>
    </font>
    <font>
      <b/>
      <i/>
      <sz val="16"/>
      <name val="Futura Prins"/>
    </font>
    <font>
      <b/>
      <i/>
      <sz val="16"/>
      <name val="Futura Prins"/>
      <charset val="238"/>
    </font>
    <font>
      <sz val="10"/>
      <name val="Times New Roman CE"/>
      <family val="1"/>
      <charset val="238"/>
    </font>
    <font>
      <sz val="12"/>
      <name val="Futura Prins"/>
    </font>
    <font>
      <sz val="12"/>
      <name val="Futura Prins"/>
      <charset val="238"/>
    </font>
    <font>
      <sz val="10"/>
      <name val="Times New Roman"/>
      <family val="1"/>
      <charset val="238"/>
    </font>
    <font>
      <sz val="11"/>
      <color indexed="59"/>
      <name val="Calibri"/>
      <family val="2"/>
      <charset val="238"/>
    </font>
    <font>
      <sz val="6"/>
      <name val="Arial CE"/>
      <family val="2"/>
      <charset val="238"/>
    </font>
    <font>
      <sz val="10"/>
      <name val="Courier New"/>
      <family val="1"/>
      <charset val="238"/>
    </font>
    <font>
      <sz val="10"/>
      <name val="Courier"/>
      <family val="1"/>
      <charset val="238"/>
    </font>
    <font>
      <sz val="10"/>
      <name val="Courier New"/>
      <family val="3"/>
      <charset val="238"/>
    </font>
    <font>
      <sz val="10"/>
      <name val="Arial"/>
      <family val="2"/>
      <charset val="204"/>
    </font>
    <font>
      <sz val="12"/>
      <name val="Times New Roman CE"/>
      <charset val="238"/>
    </font>
    <font>
      <sz val="5"/>
      <name val="Courier New CE"/>
      <family val="3"/>
      <charset val="238"/>
    </font>
    <font>
      <sz val="11"/>
      <name val="Times New Roman"/>
      <family val="1"/>
    </font>
    <font>
      <sz val="11"/>
      <name val="Futura Prins"/>
      <charset val="238"/>
    </font>
    <font>
      <sz val="11"/>
      <name val="Futura Prins"/>
    </font>
    <font>
      <b/>
      <sz val="10"/>
      <name val="Courier New CE"/>
      <family val="3"/>
      <charset val="238"/>
    </font>
    <font>
      <sz val="8"/>
      <color indexed="8"/>
      <name val="Tahoma"/>
      <family val="2"/>
      <charset val="238"/>
    </font>
    <font>
      <b/>
      <sz val="16"/>
      <color indexed="8"/>
      <name val="Tahoma"/>
      <family val="2"/>
      <charset val="238"/>
    </font>
    <font>
      <sz val="16"/>
      <color indexed="8"/>
      <name val="Tahoma"/>
      <family val="2"/>
      <charset val="238"/>
    </font>
    <font>
      <b/>
      <sz val="7"/>
      <color indexed="8"/>
      <name val="Arial"/>
      <family val="2"/>
      <charset val="238"/>
    </font>
    <font>
      <b/>
      <sz val="8"/>
      <color indexed="8"/>
      <name val="Arial"/>
      <family val="2"/>
      <charset val="238"/>
    </font>
    <font>
      <b/>
      <sz val="7"/>
      <color indexed="8"/>
      <name val="Tahoma"/>
      <family val="2"/>
      <charset val="238"/>
    </font>
    <font>
      <sz val="7"/>
      <color indexed="8"/>
      <name val="Tahoma"/>
      <family val="2"/>
      <charset val="238"/>
    </font>
    <font>
      <b/>
      <sz val="8"/>
      <color indexed="8"/>
      <name val="Tahoma"/>
      <family val="2"/>
      <charset val="238"/>
    </font>
    <font>
      <sz val="6"/>
      <color indexed="8"/>
      <name val="Tahoma"/>
      <family val="2"/>
      <charset val="238"/>
    </font>
    <font>
      <sz val="9"/>
      <color indexed="8"/>
      <name val="Tahoma"/>
      <family val="2"/>
      <charset val="238"/>
    </font>
    <font>
      <b/>
      <sz val="11"/>
      <name val="Futura Prins"/>
      <charset val="238"/>
    </font>
    <font>
      <b/>
      <sz val="11"/>
      <name val="Futura Prins"/>
    </font>
    <font>
      <sz val="10"/>
      <name val="Helv"/>
    </font>
    <font>
      <b/>
      <sz val="18"/>
      <color indexed="48"/>
      <name val="Cambria"/>
      <family val="2"/>
      <charset val="238"/>
    </font>
    <font>
      <sz val="11"/>
      <name val="Arial Narrow CE"/>
      <charset val="238"/>
    </font>
    <font>
      <b/>
      <sz val="14"/>
      <color indexed="8"/>
      <name val="Arial Narrow"/>
      <family val="2"/>
    </font>
    <font>
      <sz val="11"/>
      <color indexed="8"/>
      <name val="Arial Narrow"/>
      <family val="2"/>
    </font>
    <font>
      <b/>
      <i/>
      <u/>
      <sz val="10"/>
      <name val="Arial Narrow"/>
      <family val="2"/>
    </font>
    <font>
      <b/>
      <i/>
      <sz val="10"/>
      <name val="Arial Narrow"/>
      <family val="2"/>
    </font>
    <font>
      <b/>
      <sz val="11"/>
      <color indexed="8"/>
      <name val="Arial Narrow"/>
      <family val="2"/>
    </font>
    <font>
      <sz val="10"/>
      <color indexed="8"/>
      <name val="Arial Narrow"/>
      <family val="2"/>
    </font>
    <font>
      <sz val="10"/>
      <name val="Arial Narrow"/>
      <family val="2"/>
      <charset val="238"/>
    </font>
    <font>
      <sz val="9"/>
      <name val="Arial Narrow"/>
      <family val="2"/>
      <charset val="238"/>
    </font>
    <font>
      <sz val="10"/>
      <color indexed="8"/>
      <name val="Arial Narrow"/>
      <family val="2"/>
      <charset val="238"/>
    </font>
    <font>
      <i/>
      <sz val="10"/>
      <name val="Arial Narrow"/>
      <family val="2"/>
      <charset val="238"/>
    </font>
    <font>
      <sz val="9"/>
      <color indexed="8"/>
      <name val="Arial Narrow"/>
      <family val="2"/>
    </font>
    <font>
      <sz val="10"/>
      <name val="Arial Narrow"/>
      <family val="2"/>
    </font>
    <font>
      <i/>
      <sz val="8"/>
      <name val="Arial Narrow"/>
      <family val="2"/>
      <charset val="238"/>
    </font>
    <font>
      <b/>
      <sz val="9"/>
      <name val="Times New Roman"/>
      <family val="1"/>
      <charset val="238"/>
    </font>
    <font>
      <sz val="9"/>
      <name val="Arial Narrow"/>
      <family val="2"/>
    </font>
    <font>
      <i/>
      <sz val="9"/>
      <name val="Arial Narrow"/>
      <family val="2"/>
    </font>
    <font>
      <b/>
      <sz val="9"/>
      <color indexed="8"/>
      <name val="Arial Narrow"/>
      <family val="2"/>
    </font>
    <font>
      <b/>
      <sz val="11"/>
      <name val="Arial Narrow"/>
      <family val="2"/>
    </font>
    <font>
      <sz val="9"/>
      <name val="Times New Roman"/>
      <family val="1"/>
      <charset val="238"/>
    </font>
    <font>
      <sz val="11"/>
      <name val="Arial Narrow"/>
      <family val="2"/>
    </font>
    <font>
      <i/>
      <sz val="10"/>
      <color theme="3" tint="-0.249977111117893"/>
      <name val="Arial Narrow"/>
      <family val="2"/>
      <charset val="238"/>
    </font>
    <font>
      <sz val="10"/>
      <color theme="3" tint="-0.249977111117893"/>
      <name val="Arial Narrow"/>
      <family val="2"/>
      <charset val="238"/>
    </font>
    <font>
      <sz val="8"/>
      <name val="Arial Narrow"/>
      <family val="2"/>
      <charset val="238"/>
    </font>
    <font>
      <b/>
      <sz val="10"/>
      <color indexed="8"/>
      <name val="Arial Narrow"/>
      <family val="2"/>
    </font>
    <font>
      <b/>
      <sz val="10"/>
      <name val="Arial Narrow"/>
      <family val="2"/>
    </font>
    <font>
      <b/>
      <sz val="9"/>
      <name val="Arial Narrow"/>
      <family val="2"/>
    </font>
    <font>
      <i/>
      <u/>
      <sz val="10"/>
      <name val="Arial Narrow"/>
      <family val="2"/>
    </font>
    <font>
      <i/>
      <u/>
      <sz val="10"/>
      <name val="Arial Narrow"/>
      <family val="2"/>
      <charset val="238"/>
    </font>
    <font>
      <sz val="8"/>
      <color indexed="8"/>
      <name val="Arial Narrow"/>
      <family val="2"/>
    </font>
    <font>
      <sz val="10"/>
      <color theme="1"/>
      <name val="Arial CE"/>
      <charset val="238"/>
    </font>
    <font>
      <b/>
      <u/>
      <sz val="9"/>
      <name val="Arial Narrow"/>
      <family val="2"/>
    </font>
    <font>
      <b/>
      <i/>
      <sz val="9"/>
      <name val="Arial Narrow"/>
      <family val="2"/>
      <charset val="238"/>
    </font>
    <font>
      <b/>
      <i/>
      <u/>
      <sz val="9"/>
      <name val="Arial Narrow"/>
      <family val="2"/>
      <charset val="238"/>
    </font>
    <font>
      <b/>
      <i/>
      <u/>
      <sz val="10"/>
      <color indexed="8"/>
      <name val="Arial Narrow"/>
      <family val="2"/>
    </font>
    <font>
      <b/>
      <sz val="10"/>
      <color indexed="8"/>
      <name val="Arial Narrow"/>
      <family val="2"/>
      <charset val="238"/>
    </font>
    <font>
      <i/>
      <sz val="10"/>
      <color indexed="8"/>
      <name val="Arial Narrow"/>
      <family val="2"/>
      <charset val="238"/>
    </font>
    <font>
      <i/>
      <u/>
      <sz val="10"/>
      <color indexed="8"/>
      <name val="Arial Narrow"/>
      <family val="2"/>
      <charset val="238"/>
    </font>
    <font>
      <sz val="14"/>
      <color indexed="8"/>
      <name val="Arial Narrow"/>
      <family val="2"/>
    </font>
    <font>
      <sz val="10"/>
      <name val="Times New Roman"/>
      <family val="1"/>
    </font>
    <font>
      <sz val="13"/>
      <name val="Times New Roman CE"/>
      <charset val="238"/>
    </font>
    <font>
      <sz val="10"/>
      <color indexed="8"/>
      <name val="Calibri"/>
      <family val="2"/>
      <charset val="238"/>
    </font>
    <font>
      <sz val="9"/>
      <color indexed="8"/>
      <name val="Calibri"/>
      <family val="2"/>
      <charset val="238"/>
    </font>
    <font>
      <sz val="10"/>
      <color theme="1"/>
      <name val="Arial Narrow"/>
      <family val="2"/>
      <charset val="238"/>
    </font>
    <font>
      <sz val="11"/>
      <name val="Arial Narrow"/>
      <family val="2"/>
      <charset val="238"/>
    </font>
    <font>
      <b/>
      <sz val="11"/>
      <name val="Arial Narrow"/>
      <family val="2"/>
      <charset val="238"/>
    </font>
    <font>
      <sz val="11"/>
      <color theme="1"/>
      <name val="Arial Narrow"/>
      <family val="2"/>
      <charset val="238"/>
    </font>
    <font>
      <i/>
      <sz val="11"/>
      <name val="Arial Narrow"/>
      <family val="2"/>
      <charset val="238"/>
    </font>
    <font>
      <i/>
      <u/>
      <sz val="11"/>
      <name val="Arial Narrow"/>
      <family val="2"/>
      <charset val="238"/>
    </font>
    <font>
      <u/>
      <sz val="11"/>
      <name val="Arial Narrow"/>
      <family val="2"/>
      <charset val="238"/>
    </font>
    <font>
      <b/>
      <sz val="10"/>
      <name val="Arial Narrow"/>
      <family val="2"/>
      <charset val="238"/>
    </font>
    <font>
      <b/>
      <sz val="14"/>
      <name val="Arial Narrow"/>
      <family val="2"/>
      <charset val="238"/>
    </font>
  </fonts>
  <fills count="79">
    <fill>
      <patternFill patternType="none"/>
    </fill>
    <fill>
      <patternFill patternType="gray125"/>
    </fill>
    <fill>
      <patternFill patternType="solid">
        <fgColor rgb="FFFFFFCC"/>
      </patternFill>
    </fill>
    <fill>
      <patternFill patternType="solid">
        <fgColor rgb="FFFFC7CE"/>
      </patternFill>
    </fill>
    <fill>
      <patternFill patternType="solid">
        <fgColor rgb="FFFFEB9C"/>
      </patternFill>
    </fill>
    <fill>
      <patternFill patternType="solid">
        <fgColor theme="6" tint="0.59999389629810485"/>
        <bgColor indexed="64"/>
      </patternFill>
    </fill>
    <fill>
      <patternFill patternType="solid">
        <fgColor rgb="FFD8E4BC"/>
        <bgColor indexed="64"/>
      </patternFill>
    </fill>
    <fill>
      <patternFill patternType="solid">
        <fgColor rgb="FFFCD5B4"/>
        <bgColor indexed="64"/>
      </patternFill>
    </fill>
    <fill>
      <patternFill patternType="solid">
        <fgColor theme="0" tint="-0.249977111117893"/>
        <bgColor indexed="64"/>
      </patternFill>
    </fill>
    <fill>
      <patternFill patternType="solid">
        <fgColor rgb="FF948A54"/>
        <bgColor indexed="64"/>
      </patternFill>
    </fill>
    <fill>
      <patternFill patternType="solid">
        <fgColor rgb="FFFFFF99"/>
        <bgColor indexed="64"/>
      </patternFill>
    </fill>
    <fill>
      <patternFill patternType="solid">
        <fgColor theme="0" tint="-0.14999847407452621"/>
        <bgColor indexed="64"/>
      </patternFill>
    </fill>
    <fill>
      <patternFill patternType="solid">
        <fgColor indexed="42"/>
      </patternFill>
    </fill>
    <fill>
      <patternFill patternType="solid">
        <fgColor rgb="FF92D050"/>
        <bgColor indexed="64"/>
      </patternFill>
    </fill>
    <fill>
      <patternFill patternType="solid">
        <fgColor rgb="FFF2DCDB"/>
        <bgColor indexed="64"/>
      </patternFill>
    </fill>
    <fill>
      <patternFill patternType="solid">
        <fgColor rgb="FFCCC0DA"/>
        <bgColor indexed="64"/>
      </patternFill>
    </fill>
    <fill>
      <patternFill patternType="solid">
        <fgColor rgb="FFB7DEE8"/>
        <bgColor indexed="64"/>
      </patternFill>
    </fill>
    <fill>
      <patternFill patternType="solid">
        <fgColor theme="0" tint="-4.9989318521683403E-2"/>
        <bgColor indexed="64"/>
      </patternFill>
    </fill>
    <fill>
      <patternFill patternType="solid">
        <fgColor rgb="FFDDEBF7"/>
        <bgColor indexed="64"/>
      </patternFill>
    </fill>
    <fill>
      <patternFill patternType="solid">
        <fgColor rgb="FFB4C6E7"/>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9"/>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31"/>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22"/>
      </patternFill>
    </fill>
    <fill>
      <patternFill patternType="solid">
        <fgColor indexed="31"/>
        <bgColor indexed="44"/>
      </patternFill>
    </fill>
    <fill>
      <patternFill patternType="solid">
        <fgColor indexed="45"/>
        <bgColor indexed="46"/>
      </patternFill>
    </fill>
    <fill>
      <patternFill patternType="solid">
        <fgColor indexed="42"/>
        <bgColor indexed="27"/>
      </patternFill>
    </fill>
    <fill>
      <patternFill patternType="solid">
        <fgColor indexed="46"/>
        <bgColor indexed="45"/>
      </patternFill>
    </fill>
    <fill>
      <patternFill patternType="solid">
        <fgColor indexed="41"/>
        <bgColor indexed="44"/>
      </patternFill>
    </fill>
    <fill>
      <patternFill patternType="solid">
        <fgColor indexed="27"/>
        <bgColor indexed="4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9"/>
        <bgColor indexed="55"/>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60"/>
        <bgColor indexed="25"/>
      </patternFill>
    </fill>
    <fill>
      <patternFill patternType="solid">
        <fgColor indexed="62"/>
      </patternFill>
    </fill>
    <fill>
      <patternFill patternType="solid">
        <fgColor indexed="47"/>
        <bgColor indexed="31"/>
      </patternFill>
    </fill>
    <fill>
      <patternFill patternType="solid">
        <fgColor indexed="44"/>
        <bgColor indexed="22"/>
      </patternFill>
    </fill>
    <fill>
      <patternFill patternType="solid">
        <fgColor indexed="27"/>
        <bgColor indexed="41"/>
      </patternFill>
    </fill>
    <fill>
      <patternFill patternType="solid">
        <fgColor indexed="62"/>
        <bgColor indexed="48"/>
      </patternFill>
    </fill>
    <fill>
      <patternFill patternType="solid">
        <fgColor indexed="22"/>
        <bgColor indexed="24"/>
      </patternFill>
    </fill>
    <fill>
      <patternFill patternType="solid">
        <fgColor indexed="55"/>
        <bgColor indexed="23"/>
      </patternFill>
    </fill>
    <fill>
      <patternFill patternType="solid">
        <fgColor indexed="10"/>
        <bgColor indexed="16"/>
      </patternFill>
    </fill>
    <fill>
      <patternFill patternType="solid">
        <fgColor indexed="57"/>
      </patternFill>
    </fill>
    <fill>
      <patternFill patternType="solid">
        <fgColor indexed="54"/>
        <bgColor indexed="63"/>
      </patternFill>
    </fill>
    <fill>
      <patternFill patternType="solid">
        <fgColor indexed="45"/>
        <bgColor indexed="29"/>
      </patternFill>
    </fill>
    <fill>
      <patternFill patternType="solid">
        <fgColor indexed="26"/>
        <bgColor indexed="9"/>
      </patternFill>
    </fill>
    <fill>
      <patternFill patternType="solid">
        <fgColor indexed="43"/>
        <bgColor indexed="26"/>
      </patternFill>
    </fill>
    <fill>
      <patternFill patternType="solid">
        <fgColor indexed="25"/>
        <bgColor indexed="60"/>
      </patternFill>
    </fill>
    <fill>
      <patternFill patternType="solid">
        <fgColor indexed="22"/>
        <bgColor indexed="31"/>
      </patternFill>
    </fill>
    <fill>
      <patternFill patternType="solid">
        <fgColor indexed="24"/>
        <bgColor indexed="22"/>
      </patternFill>
    </fill>
    <fill>
      <patternFill patternType="solid">
        <fgColor indexed="52"/>
        <bgColor indexed="29"/>
      </patternFill>
    </fill>
    <fill>
      <patternFill patternType="solid">
        <fgColor indexed="31"/>
        <bgColor indexed="22"/>
      </patternFill>
    </fill>
    <fill>
      <patternFill patternType="solid">
        <fgColor indexed="10"/>
        <bgColor indexed="64"/>
      </patternFill>
    </fill>
    <fill>
      <patternFill patternType="solid">
        <fgColor indexed="26"/>
        <bgColor indexed="43"/>
      </patternFill>
    </fill>
    <fill>
      <patternFill patternType="solid">
        <fgColor indexed="22"/>
        <bgColor indexed="64"/>
      </patternFill>
    </fill>
    <fill>
      <patternFill patternType="solid">
        <fgColor theme="9" tint="0.39994506668294322"/>
        <bgColor indexed="64"/>
      </patternFill>
    </fill>
    <fill>
      <patternFill patternType="solid">
        <fgColor rgb="FFFFFF00"/>
        <bgColor indexed="64"/>
      </patternFill>
    </fill>
  </fills>
  <borders count="46">
    <border>
      <left/>
      <right/>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bottom style="thick">
        <color indexed="62"/>
      </bottom>
      <diagonal/>
    </border>
    <border>
      <left/>
      <right/>
      <top/>
      <bottom style="thin">
        <color indexed="62"/>
      </bottom>
      <diagonal/>
    </border>
    <border>
      <left/>
      <right/>
      <top/>
      <bottom style="thick">
        <color indexed="22"/>
      </bottom>
      <diagonal/>
    </border>
    <border>
      <left/>
      <right/>
      <top/>
      <bottom style="thin">
        <color indexed="22"/>
      </bottom>
      <diagonal/>
    </border>
    <border>
      <left/>
      <right/>
      <top/>
      <bottom style="medium">
        <color indexed="30"/>
      </bottom>
      <diagonal/>
    </border>
    <border>
      <left/>
      <right/>
      <top/>
      <bottom style="thin">
        <color indexed="30"/>
      </bottom>
      <diagonal/>
    </border>
    <border>
      <left style="thin">
        <color indexed="8"/>
      </left>
      <right style="thin">
        <color indexed="8"/>
      </right>
      <top/>
      <bottom/>
      <diagonal/>
    </border>
    <border>
      <left/>
      <right/>
      <top/>
      <bottom style="double">
        <color indexed="52"/>
      </bottom>
      <diagonal/>
    </border>
    <border>
      <left/>
      <right/>
      <top/>
      <bottom style="double">
        <color indexed="60"/>
      </bottom>
      <diagonal/>
    </border>
    <border>
      <left/>
      <right/>
      <top style="thin">
        <color theme="1" tint="0.499984740745262"/>
      </top>
      <bottom style="thin">
        <color theme="1" tint="0.499984740745262"/>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style="thin">
        <color indexed="8"/>
      </left>
      <right/>
      <top/>
      <bottom/>
      <diagonal/>
    </border>
    <border>
      <left/>
      <right/>
      <top style="thin">
        <color indexed="62"/>
      </top>
      <bottom style="double">
        <color indexed="62"/>
      </bottom>
      <diagonal/>
    </border>
    <border>
      <left/>
      <right/>
      <top style="double">
        <color indexed="8"/>
      </top>
      <bottom/>
      <diagonal/>
    </border>
    <border>
      <left/>
      <right/>
      <top style="double">
        <color indexed="64"/>
      </top>
      <bottom/>
      <diagonal/>
    </border>
    <border>
      <left/>
      <right style="thin">
        <color indexed="64"/>
      </right>
      <top style="thin">
        <color indexed="64"/>
      </top>
      <bottom/>
      <diagonal/>
    </border>
    <border>
      <left/>
      <right/>
      <top/>
      <bottom style="double">
        <color indexed="8"/>
      </bottom>
      <diagonal/>
    </border>
    <border>
      <left/>
      <right/>
      <top style="medium">
        <color indexed="8"/>
      </top>
      <bottom style="double">
        <color indexed="8"/>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423">
    <xf numFmtId="0" fontId="0" fillId="0" borderId="0"/>
    <xf numFmtId="0" fontId="4" fillId="0" borderId="0"/>
    <xf numFmtId="44" fontId="4" fillId="0" borderId="0" applyFont="0" applyFill="0" applyBorder="0" applyAlignment="0" applyProtection="0"/>
    <xf numFmtId="0" fontId="6" fillId="0" borderId="0"/>
    <xf numFmtId="0" fontId="4" fillId="0" borderId="0"/>
    <xf numFmtId="0" fontId="4" fillId="2" borderId="9" applyNumberFormat="0" applyFont="0" applyAlignment="0" applyProtection="0"/>
    <xf numFmtId="0" fontId="3" fillId="0" borderId="0"/>
    <xf numFmtId="44" fontId="10" fillId="0" borderId="0" applyFont="0" applyFill="0" applyBorder="0" applyAlignment="0" applyProtection="0"/>
    <xf numFmtId="9" fontId="9" fillId="0" borderId="0" applyFont="0" applyFill="0" applyBorder="0" applyAlignment="0" applyProtection="0"/>
    <xf numFmtId="0" fontId="12" fillId="12" borderId="0" applyNumberFormat="0" applyBorder="0" applyAlignment="0" applyProtection="0"/>
    <xf numFmtId="0" fontId="11" fillId="3" borderId="0" applyNumberFormat="0" applyBorder="0" applyAlignment="0" applyProtection="0"/>
    <xf numFmtId="0" fontId="13" fillId="4" borderId="0" applyNumberFormat="0" applyBorder="0" applyAlignment="0" applyProtection="0"/>
    <xf numFmtId="0" fontId="5" fillId="0" borderId="0"/>
    <xf numFmtId="0" fontId="5" fillId="0" borderId="0"/>
    <xf numFmtId="0" fontId="4" fillId="0" borderId="0"/>
    <xf numFmtId="0" fontId="6" fillId="0" borderId="0"/>
    <xf numFmtId="0" fontId="6" fillId="0" borderId="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70" fontId="2" fillId="0" borderId="0" applyFont="0" applyFill="0" applyBorder="0" applyAlignment="0" applyProtection="0"/>
    <xf numFmtId="0" fontId="2" fillId="0" borderId="0"/>
    <xf numFmtId="0" fontId="2" fillId="0" borderId="0"/>
    <xf numFmtId="0" fontId="2" fillId="0" borderId="0"/>
    <xf numFmtId="0" fontId="2" fillId="0" borderId="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2" borderId="0" applyNumberFormat="0" applyBorder="0" applyAlignment="0" applyProtection="0"/>
    <xf numFmtId="0" fontId="15" fillId="24"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4" borderId="0" applyNumberFormat="0" applyBorder="0" applyAlignment="0" applyProtection="0"/>
    <xf numFmtId="0" fontId="15" fillId="22" borderId="0" applyNumberFormat="0" applyBorder="0" applyAlignment="0" applyProtection="0"/>
    <xf numFmtId="0" fontId="16" fillId="24"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6" borderId="0" applyNumberFormat="0" applyBorder="0" applyAlignment="0" applyProtection="0"/>
    <xf numFmtId="0" fontId="16" fillId="24" borderId="0" applyNumberFormat="0" applyBorder="0" applyAlignment="0" applyProtection="0"/>
    <xf numFmtId="0" fontId="16" fillId="21" borderId="0" applyNumberFormat="0" applyBorder="0" applyAlignment="0" applyProtection="0"/>
    <xf numFmtId="0" fontId="12" fillId="24" borderId="0" applyNumberFormat="0" applyBorder="0" applyAlignment="0" applyProtection="0"/>
    <xf numFmtId="0" fontId="17" fillId="29" borderId="13" applyNumberFormat="0" applyAlignment="0" applyProtection="0"/>
    <xf numFmtId="0" fontId="18" fillId="0" borderId="0" applyNumberForma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3" fillId="25" borderId="0" applyNumberFormat="0" applyBorder="0" applyAlignment="0" applyProtection="0"/>
    <xf numFmtId="0" fontId="22" fillId="22" borderId="17" applyNumberFormat="0" applyFon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16" fillId="30"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16" fillId="33" borderId="0" applyNumberFormat="0" applyBorder="0" applyAlignment="0" applyProtection="0"/>
    <xf numFmtId="0" fontId="24" fillId="0" borderId="18" applyNumberFormat="0" applyFill="0" applyAlignment="0" applyProtection="0"/>
    <xf numFmtId="0" fontId="26" fillId="34" borderId="19" applyNumberFormat="0" applyAlignment="0" applyProtection="0"/>
    <xf numFmtId="0" fontId="27" fillId="29" borderId="20" applyNumberFormat="0" applyAlignment="0" applyProtection="0"/>
    <xf numFmtId="0" fontId="28" fillId="35" borderId="0" applyNumberFormat="0" applyBorder="0" applyAlignment="0" applyProtection="0"/>
    <xf numFmtId="0" fontId="29" fillId="25" borderId="20" applyNumberFormat="0" applyAlignment="0" applyProtection="0"/>
    <xf numFmtId="0" fontId="30" fillId="0" borderId="21" applyNumberFormat="0" applyFill="0" applyAlignment="0" applyProtection="0"/>
    <xf numFmtId="0" fontId="2" fillId="0" borderId="0"/>
    <xf numFmtId="170" fontId="2" fillId="0" borderId="0" applyFont="0" applyFill="0" applyBorder="0" applyAlignment="0" applyProtection="0"/>
    <xf numFmtId="0" fontId="2" fillId="0" borderId="0"/>
    <xf numFmtId="0" fontId="2" fillId="0" borderId="0"/>
    <xf numFmtId="0" fontId="15" fillId="36" borderId="0" applyNumberFormat="0" applyBorder="0" applyAlignment="0" applyProtection="0"/>
    <xf numFmtId="0" fontId="15" fillId="26" borderId="0" applyNumberFormat="0" applyBorder="0" applyAlignment="0" applyProtection="0"/>
    <xf numFmtId="0" fontId="15" fillId="12" borderId="0" applyNumberFormat="0" applyBorder="0" applyAlignment="0" applyProtection="0"/>
    <xf numFmtId="0" fontId="15" fillId="35" borderId="0" applyNumberFormat="0" applyBorder="0" applyAlignment="0" applyProtection="0"/>
    <xf numFmtId="0" fontId="15" fillId="23" borderId="0" applyNumberFormat="0" applyBorder="0" applyAlignment="0" applyProtection="0"/>
    <xf numFmtId="0" fontId="15" fillId="20" borderId="0" applyNumberFormat="0" applyBorder="0" applyAlignment="0" applyProtection="0"/>
    <xf numFmtId="0" fontId="15" fillId="37" borderId="0" applyNumberFormat="0" applyBorder="0" applyAlignment="0" applyProtection="0"/>
    <xf numFmtId="0" fontId="15" fillId="35" borderId="0" applyNumberFormat="0" applyBorder="0" applyAlignment="0" applyProtection="0"/>
    <xf numFmtId="0" fontId="15" fillId="20" borderId="0" applyNumberFormat="0" applyBorder="0" applyAlignment="0" applyProtection="0"/>
    <xf numFmtId="0" fontId="15" fillId="28" borderId="0" applyNumberFormat="0" applyBorder="0" applyAlignment="0" applyProtection="0"/>
    <xf numFmtId="0" fontId="16" fillId="38" borderId="0" applyNumberFormat="0" applyBorder="0" applyAlignment="0" applyProtection="0"/>
    <xf numFmtId="0" fontId="16" fillId="21" borderId="0" applyNumberFormat="0" applyBorder="0" applyAlignment="0" applyProtection="0"/>
    <xf numFmtId="0" fontId="16" fillId="37" borderId="0" applyNumberFormat="0" applyBorder="0" applyAlignment="0" applyProtection="0"/>
    <xf numFmtId="0" fontId="16" fillId="39" borderId="0" applyNumberFormat="0" applyBorder="0" applyAlignment="0" applyProtection="0"/>
    <xf numFmtId="0" fontId="16" fillId="32" borderId="0" applyNumberFormat="0" applyBorder="0" applyAlignment="0" applyProtection="0"/>
    <xf numFmtId="0" fontId="16" fillId="40" borderId="0" applyNumberFormat="0" applyBorder="0" applyAlignment="0" applyProtection="0"/>
    <xf numFmtId="0" fontId="17" fillId="41" borderId="13" applyNumberFormat="0" applyAlignment="0" applyProtection="0"/>
    <xf numFmtId="0" fontId="31" fillId="0" borderId="0" applyNumberFormat="0" applyFill="0" applyBorder="0" applyAlignment="0" applyProtection="0"/>
    <xf numFmtId="0" fontId="5" fillId="0" borderId="0"/>
    <xf numFmtId="0" fontId="5" fillId="0" borderId="0"/>
    <xf numFmtId="0" fontId="32" fillId="0" borderId="0"/>
    <xf numFmtId="0" fontId="32" fillId="0" borderId="0"/>
    <xf numFmtId="0" fontId="6" fillId="0" borderId="0"/>
    <xf numFmtId="0" fontId="6" fillId="0" borderId="0"/>
    <xf numFmtId="0" fontId="33" fillId="0" borderId="0"/>
    <xf numFmtId="0" fontId="6" fillId="0" borderId="0"/>
    <xf numFmtId="0" fontId="6" fillId="0" borderId="0"/>
    <xf numFmtId="0" fontId="32" fillId="0" borderId="0"/>
    <xf numFmtId="0" fontId="15" fillId="36" borderId="0" applyNumberFormat="0" applyBorder="0" applyAlignment="0" applyProtection="0"/>
    <xf numFmtId="0" fontId="15" fillId="42"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42" borderId="0" applyNumberFormat="0" applyBorder="0" applyAlignment="0" applyProtection="0"/>
    <xf numFmtId="0" fontId="15" fillId="36" borderId="0" applyNumberFormat="0" applyBorder="0" applyAlignment="0" applyProtection="0"/>
    <xf numFmtId="0" fontId="15" fillId="26" borderId="0" applyNumberFormat="0" applyBorder="0" applyAlignment="0" applyProtection="0"/>
    <xf numFmtId="0" fontId="15" fillId="4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43" borderId="0" applyNumberFormat="0" applyBorder="0" applyAlignment="0" applyProtection="0"/>
    <xf numFmtId="0" fontId="15" fillId="26" borderId="0" applyNumberFormat="0" applyBorder="0" applyAlignment="0" applyProtection="0"/>
    <xf numFmtId="0" fontId="15" fillId="12" borderId="0" applyNumberFormat="0" applyBorder="0" applyAlignment="0" applyProtection="0"/>
    <xf numFmtId="0" fontId="15" fillId="44"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44" borderId="0" applyNumberFormat="0" applyBorder="0" applyAlignment="0" applyProtection="0"/>
    <xf numFmtId="0" fontId="15" fillId="12"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24" borderId="0" applyNumberFormat="0" applyBorder="0" applyAlignment="0" applyProtection="0"/>
    <xf numFmtId="0" fontId="15" fillId="4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46" borderId="0" applyNumberFormat="0" applyBorder="0" applyAlignment="0" applyProtection="0"/>
    <xf numFmtId="0" fontId="15" fillId="24" borderId="0" applyNumberFormat="0" applyBorder="0" applyAlignment="0" applyProtection="0"/>
    <xf numFmtId="0" fontId="15" fillId="23" borderId="0" applyNumberFormat="0" applyBorder="0" applyAlignment="0" applyProtection="0"/>
    <xf numFmtId="0" fontId="15" fillId="4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47" borderId="0" applyNumberFormat="0" applyBorder="0" applyAlignment="0" applyProtection="0"/>
    <xf numFmtId="0" fontId="15" fillId="23"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49"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1" borderId="0" applyNumberFormat="0" applyBorder="0" applyAlignment="0" applyProtection="0"/>
    <xf numFmtId="0" fontId="15" fillId="37" borderId="0" applyNumberFormat="0" applyBorder="0" applyAlignment="0" applyProtection="0"/>
    <xf numFmtId="0" fontId="15" fillId="50"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37"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45" borderId="0" applyNumberFormat="0" applyBorder="0" applyAlignment="0" applyProtection="0"/>
    <xf numFmtId="0" fontId="15" fillId="35"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20" borderId="0" applyNumberFormat="0" applyBorder="0" applyAlignment="0" applyProtection="0"/>
    <xf numFmtId="0" fontId="15" fillId="28" borderId="0" applyNumberFormat="0" applyBorder="0" applyAlignment="0" applyProtection="0"/>
    <xf numFmtId="0" fontId="15" fillId="5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28" borderId="0" applyNumberFormat="0" applyBorder="0" applyAlignment="0" applyProtection="0"/>
    <xf numFmtId="0" fontId="16" fillId="38" borderId="0" applyNumberFormat="0" applyBorder="0" applyAlignment="0" applyProtection="0"/>
    <xf numFmtId="0" fontId="16" fillId="52"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52"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52"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52"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21" borderId="0" applyNumberFormat="0" applyBorder="0" applyAlignment="0" applyProtection="0"/>
    <xf numFmtId="0" fontId="16" fillId="49"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49"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49"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49"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37" borderId="0" applyNumberFormat="0" applyBorder="0" applyAlignment="0" applyProtection="0"/>
    <xf numFmtId="0" fontId="16" fillId="50"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50"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50"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50"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37"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40" borderId="0" applyNumberFormat="0" applyBorder="0" applyAlignment="0" applyProtection="0"/>
    <xf numFmtId="0" fontId="16" fillId="55"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55"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55"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55"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56" borderId="0" applyNumberFormat="0" applyBorder="0" applyAlignment="0" applyProtection="0"/>
    <xf numFmtId="0" fontId="15" fillId="57" borderId="0" applyNumberFormat="0" applyBorder="0" applyAlignment="0" applyProtection="0"/>
    <xf numFmtId="0" fontId="15" fillId="58" borderId="0" applyNumberFormat="0" applyBorder="0" applyAlignment="0" applyProtection="0"/>
    <xf numFmtId="0" fontId="16" fillId="59" borderId="0" applyNumberFormat="0" applyBorder="0" applyAlignment="0" applyProtection="0"/>
    <xf numFmtId="0" fontId="16" fillId="60" borderId="0" applyNumberFormat="0" applyBorder="0" applyAlignment="0" applyProtection="0"/>
    <xf numFmtId="0" fontId="16" fillId="56" borderId="0" applyNumberFormat="0" applyBorder="0" applyAlignment="0" applyProtection="0"/>
    <xf numFmtId="0" fontId="16" fillId="56" borderId="0" applyNumberFormat="0" applyBorder="0" applyAlignment="0" applyProtection="0"/>
    <xf numFmtId="0" fontId="16" fillId="60" borderId="0" applyNumberFormat="0" applyBorder="0" applyAlignment="0" applyProtection="0"/>
    <xf numFmtId="0" fontId="16" fillId="56" borderId="0" applyNumberFormat="0" applyBorder="0" applyAlignment="0" applyProtection="0"/>
    <xf numFmtId="0" fontId="16" fillId="56" borderId="0" applyNumberFormat="0" applyBorder="0" applyAlignment="0" applyProtection="0"/>
    <xf numFmtId="0" fontId="16" fillId="60" borderId="0" applyNumberFormat="0" applyBorder="0" applyAlignment="0" applyProtection="0"/>
    <xf numFmtId="0" fontId="16" fillId="56" borderId="0" applyNumberFormat="0" applyBorder="0" applyAlignment="0" applyProtection="0"/>
    <xf numFmtId="0" fontId="16" fillId="56" borderId="0" applyNumberFormat="0" applyBorder="0" applyAlignment="0" applyProtection="0"/>
    <xf numFmtId="0" fontId="16" fillId="60" borderId="0" applyNumberFormat="0" applyBorder="0" applyAlignment="0" applyProtection="0"/>
    <xf numFmtId="0" fontId="16" fillId="56" borderId="0" applyNumberFormat="0" applyBorder="0" applyAlignment="0" applyProtection="0"/>
    <xf numFmtId="0" fontId="16" fillId="56" borderId="0" applyNumberFormat="0" applyBorder="0" applyAlignment="0" applyProtection="0"/>
    <xf numFmtId="0" fontId="16" fillId="56" borderId="0" applyNumberFormat="0" applyBorder="0" applyAlignment="0" applyProtection="0"/>
    <xf numFmtId="0" fontId="16" fillId="33" borderId="0" applyNumberFormat="0" applyBorder="0" applyAlignment="0" applyProtection="0"/>
    <xf numFmtId="0" fontId="15" fillId="57" borderId="0" applyNumberFormat="0" applyBorder="0" applyAlignment="0" applyProtection="0"/>
    <xf numFmtId="0" fontId="15" fillId="61" borderId="0" applyNumberFormat="0" applyBorder="0" applyAlignment="0" applyProtection="0"/>
    <xf numFmtId="0" fontId="16" fillId="62" borderId="0" applyNumberFormat="0" applyBorder="0" applyAlignment="0" applyProtection="0"/>
    <xf numFmtId="0" fontId="16" fillId="6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6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6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6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64" borderId="0" applyNumberFormat="0" applyBorder="0" applyAlignment="0" applyProtection="0"/>
    <xf numFmtId="0" fontId="15" fillId="57" borderId="0" applyNumberFormat="0" applyBorder="0" applyAlignment="0" applyProtection="0"/>
    <xf numFmtId="0" fontId="15" fillId="57" borderId="0" applyNumberFormat="0" applyBorder="0" applyAlignment="0" applyProtection="0"/>
    <xf numFmtId="0" fontId="16" fillId="61" borderId="0" applyNumberFormat="0" applyBorder="0" applyAlignment="0" applyProtection="0"/>
    <xf numFmtId="0" fontId="16" fillId="65" borderId="0" applyNumberFormat="0" applyBorder="0" applyAlignment="0" applyProtection="0"/>
    <xf numFmtId="0" fontId="16" fillId="64" borderId="0" applyNumberFormat="0" applyBorder="0" applyAlignment="0" applyProtection="0"/>
    <xf numFmtId="0" fontId="16" fillId="64" borderId="0" applyNumberFormat="0" applyBorder="0" applyAlignment="0" applyProtection="0"/>
    <xf numFmtId="0" fontId="16" fillId="65" borderId="0" applyNumberFormat="0" applyBorder="0" applyAlignment="0" applyProtection="0"/>
    <xf numFmtId="0" fontId="16" fillId="64" borderId="0" applyNumberFormat="0" applyBorder="0" applyAlignment="0" applyProtection="0"/>
    <xf numFmtId="0" fontId="16" fillId="64" borderId="0" applyNumberFormat="0" applyBorder="0" applyAlignment="0" applyProtection="0"/>
    <xf numFmtId="0" fontId="16" fillId="65" borderId="0" applyNumberFormat="0" applyBorder="0" applyAlignment="0" applyProtection="0"/>
    <xf numFmtId="0" fontId="16" fillId="64" borderId="0" applyNumberFormat="0" applyBorder="0" applyAlignment="0" applyProtection="0"/>
    <xf numFmtId="0" fontId="16" fillId="64" borderId="0" applyNumberFormat="0" applyBorder="0" applyAlignment="0" applyProtection="0"/>
    <xf numFmtId="0" fontId="16" fillId="65" borderId="0" applyNumberFormat="0" applyBorder="0" applyAlignment="0" applyProtection="0"/>
    <xf numFmtId="0" fontId="16" fillId="64" borderId="0" applyNumberFormat="0" applyBorder="0" applyAlignment="0" applyProtection="0"/>
    <xf numFmtId="0" fontId="16" fillId="64" borderId="0" applyNumberFormat="0" applyBorder="0" applyAlignment="0" applyProtection="0"/>
    <xf numFmtId="0" fontId="16" fillId="64" borderId="0" applyNumberFormat="0" applyBorder="0" applyAlignment="0" applyProtection="0"/>
    <xf numFmtId="0" fontId="16" fillId="39" borderId="0" applyNumberFormat="0" applyBorder="0" applyAlignment="0" applyProtection="0"/>
    <xf numFmtId="0" fontId="15" fillId="57" borderId="0" applyNumberFormat="0" applyBorder="0" applyAlignment="0" applyProtection="0"/>
    <xf numFmtId="0" fontId="15" fillId="61" borderId="0" applyNumberFormat="0" applyBorder="0" applyAlignment="0" applyProtection="0"/>
    <xf numFmtId="0" fontId="16" fillId="66"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53"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2" borderId="0" applyNumberFormat="0" applyBorder="0" applyAlignment="0" applyProtection="0"/>
    <xf numFmtId="0" fontId="15" fillId="57" borderId="0" applyNumberFormat="0" applyBorder="0" applyAlignment="0" applyProtection="0"/>
    <xf numFmtId="0" fontId="15" fillId="59" borderId="0" applyNumberFormat="0" applyBorder="0" applyAlignment="0" applyProtection="0"/>
    <xf numFmtId="0" fontId="16" fillId="59"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54"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27" borderId="0" applyNumberFormat="0" applyBorder="0" applyAlignment="0" applyProtection="0"/>
    <xf numFmtId="0" fontId="15" fillId="57" borderId="0" applyNumberFormat="0" applyBorder="0" applyAlignment="0" applyProtection="0"/>
    <xf numFmtId="0" fontId="15" fillId="67" borderId="0" applyNumberFormat="0" applyBorder="0" applyAlignment="0" applyProtection="0"/>
    <xf numFmtId="0" fontId="16" fillId="68" borderId="0" applyNumberFormat="0" applyBorder="0" applyAlignment="0" applyProtection="0"/>
    <xf numFmtId="0" fontId="16" fillId="69"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69"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69"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69"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28" fillId="26" borderId="0" applyNumberFormat="0" applyBorder="0" applyAlignment="0" applyProtection="0"/>
    <xf numFmtId="0" fontId="28" fillId="43"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43"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43"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43"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34" fillId="41" borderId="20" applyNumberFormat="0" applyAlignment="0" applyProtection="0"/>
    <xf numFmtId="0" fontId="35" fillId="70" borderId="20" applyNumberFormat="0" applyAlignment="0" applyProtection="0"/>
    <xf numFmtId="0" fontId="34" fillId="41" borderId="20" applyNumberFormat="0" applyAlignment="0" applyProtection="0"/>
    <xf numFmtId="0" fontId="34" fillId="41" borderId="20" applyNumberFormat="0" applyAlignment="0" applyProtection="0"/>
    <xf numFmtId="0" fontId="35" fillId="70" borderId="20" applyNumberFormat="0" applyAlignment="0" applyProtection="0"/>
    <xf numFmtId="0" fontId="34" fillId="41" borderId="20" applyNumberFormat="0" applyAlignment="0" applyProtection="0"/>
    <xf numFmtId="0" fontId="34" fillId="41" borderId="20" applyNumberFormat="0" applyAlignment="0" applyProtection="0"/>
    <xf numFmtId="0" fontId="35" fillId="70" borderId="20" applyNumberFormat="0" applyAlignment="0" applyProtection="0"/>
    <xf numFmtId="0" fontId="34" fillId="41" borderId="20" applyNumberFormat="0" applyAlignment="0" applyProtection="0"/>
    <xf numFmtId="0" fontId="34" fillId="41" borderId="20" applyNumberFormat="0" applyAlignment="0" applyProtection="0"/>
    <xf numFmtId="0" fontId="35" fillId="70" borderId="20" applyNumberFormat="0" applyAlignment="0" applyProtection="0"/>
    <xf numFmtId="0" fontId="34" fillId="41" borderId="20" applyNumberFormat="0" applyAlignment="0" applyProtection="0"/>
    <xf numFmtId="0" fontId="34" fillId="41" borderId="20" applyNumberFormat="0" applyAlignment="0" applyProtection="0"/>
    <xf numFmtId="0" fontId="34" fillId="41" borderId="20" applyNumberFormat="0" applyAlignment="0" applyProtection="0"/>
    <xf numFmtId="0" fontId="36" fillId="0" borderId="0"/>
    <xf numFmtId="0" fontId="26" fillId="34" borderId="19" applyNumberFormat="0" applyAlignment="0" applyProtection="0"/>
    <xf numFmtId="0" fontId="26" fillId="62" borderId="19" applyNumberFormat="0" applyAlignment="0" applyProtection="0"/>
    <xf numFmtId="0" fontId="26" fillId="34" borderId="19" applyNumberFormat="0" applyAlignment="0" applyProtection="0"/>
    <xf numFmtId="0" fontId="26" fillId="34" borderId="19" applyNumberFormat="0" applyAlignment="0" applyProtection="0"/>
    <xf numFmtId="0" fontId="26" fillId="62" borderId="19" applyNumberFormat="0" applyAlignment="0" applyProtection="0"/>
    <xf numFmtId="0" fontId="26" fillId="34" borderId="19" applyNumberFormat="0" applyAlignment="0" applyProtection="0"/>
    <xf numFmtId="0" fontId="26" fillId="34" borderId="19" applyNumberFormat="0" applyAlignment="0" applyProtection="0"/>
    <xf numFmtId="0" fontId="26" fillId="62" borderId="19" applyNumberFormat="0" applyAlignment="0" applyProtection="0"/>
    <xf numFmtId="0" fontId="26" fillId="34" borderId="19" applyNumberFormat="0" applyAlignment="0" applyProtection="0"/>
    <xf numFmtId="0" fontId="26" fillId="34" borderId="19" applyNumberFormat="0" applyAlignment="0" applyProtection="0"/>
    <xf numFmtId="0" fontId="26" fillId="62" borderId="19" applyNumberFormat="0" applyAlignment="0" applyProtection="0"/>
    <xf numFmtId="0" fontId="26" fillId="34" borderId="19" applyNumberFormat="0" applyAlignment="0" applyProtection="0"/>
    <xf numFmtId="0" fontId="26" fillId="34" borderId="19" applyNumberFormat="0" applyAlignment="0" applyProtection="0"/>
    <xf numFmtId="0" fontId="26" fillId="34" borderId="19" applyNumberFormat="0" applyAlignment="0" applyProtection="0"/>
    <xf numFmtId="38" fontId="37" fillId="0" borderId="0" applyFont="0" applyFill="0" applyBorder="0" applyAlignment="0" applyProtection="0"/>
    <xf numFmtId="171" fontId="5"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38" fillId="0" borderId="0" applyFont="0" applyFill="0" applyBorder="0" applyAlignment="0" applyProtection="0"/>
    <xf numFmtId="171" fontId="5" fillId="0" borderId="0" applyFont="0" applyFill="0" applyBorder="0" applyAlignment="0" applyProtection="0"/>
    <xf numFmtId="172" fontId="15" fillId="0" borderId="0" applyFill="0" applyBorder="0" applyAlignment="0" applyProtection="0"/>
    <xf numFmtId="172" fontId="15" fillId="0" borderId="0" applyFill="0" applyBorder="0" applyAlignment="0" applyProtection="0"/>
    <xf numFmtId="172" fontId="15" fillId="0" borderId="0" applyFill="0" applyBorder="0" applyAlignment="0" applyProtection="0"/>
    <xf numFmtId="171" fontId="5"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3" fontId="40" fillId="0" borderId="0" applyFont="0" applyFill="0" applyBorder="0" applyAlignment="0" applyProtection="0"/>
    <xf numFmtId="170" fontId="5" fillId="0" borderId="0" applyFont="0" applyFill="0" applyBorder="0" applyAlignment="0" applyProtection="0"/>
    <xf numFmtId="173" fontId="15" fillId="0" borderId="0" applyFill="0" applyBorder="0" applyAlignment="0" applyProtection="0"/>
    <xf numFmtId="173" fontId="15" fillId="0" borderId="0" applyFill="0" applyBorder="0" applyAlignment="0" applyProtection="0"/>
    <xf numFmtId="173" fontId="15" fillId="0" borderId="0" applyFill="0" applyBorder="0" applyAlignment="0" applyProtection="0"/>
    <xf numFmtId="173" fontId="15" fillId="0" borderId="0" applyFill="0" applyBorder="0" applyAlignment="0" applyProtection="0"/>
    <xf numFmtId="174" fontId="15" fillId="0" borderId="0" applyFill="0" applyBorder="0" applyAlignment="0" applyProtection="0"/>
    <xf numFmtId="174" fontId="15" fillId="0" borderId="0" applyFill="0" applyBorder="0" applyAlignment="0" applyProtection="0"/>
    <xf numFmtId="0" fontId="5" fillId="0" borderId="0" applyFont="0" applyFill="0" applyBorder="0" applyAlignment="0" applyProtection="0"/>
    <xf numFmtId="175" fontId="40" fillId="0" borderId="0" applyFont="0" applyFill="0" applyBorder="0" applyAlignment="0" applyProtection="0"/>
    <xf numFmtId="0" fontId="40" fillId="0" borderId="0" applyFont="0" applyFill="0" applyBorder="0" applyAlignment="0" applyProtection="0"/>
    <xf numFmtId="41" fontId="41" fillId="0" borderId="0" applyFont="0" applyFill="0" applyBorder="0" applyAlignment="0" applyProtection="0"/>
    <xf numFmtId="43" fontId="41" fillId="0" borderId="0" applyFont="0" applyFill="0" applyBorder="0" applyAlignment="0" applyProtection="0"/>
    <xf numFmtId="0" fontId="42" fillId="0" borderId="22" applyAlignment="0"/>
    <xf numFmtId="0" fontId="42" fillId="0" borderId="22" applyAlignment="0"/>
    <xf numFmtId="0" fontId="42" fillId="0" borderId="22" applyAlignment="0"/>
    <xf numFmtId="0" fontId="42" fillId="0" borderId="22" applyAlignment="0"/>
    <xf numFmtId="0" fontId="42" fillId="0" borderId="22" applyAlignment="0"/>
    <xf numFmtId="0" fontId="43" fillId="0" borderId="22" applyAlignment="0"/>
    <xf numFmtId="0" fontId="42" fillId="0" borderId="22" applyAlignment="0"/>
    <xf numFmtId="0" fontId="43" fillId="0" borderId="22" applyAlignment="0"/>
    <xf numFmtId="0" fontId="42" fillId="0" borderId="22" applyAlignment="0"/>
    <xf numFmtId="0" fontId="43" fillId="0" borderId="22" applyAlignment="0"/>
    <xf numFmtId="0" fontId="42" fillId="0" borderId="22" applyAlignment="0"/>
    <xf numFmtId="0" fontId="43" fillId="0" borderId="22" applyAlignment="0"/>
    <xf numFmtId="0" fontId="43" fillId="0" borderId="23" applyAlignment="0"/>
    <xf numFmtId="0" fontId="43" fillId="0" borderId="22" applyAlignment="0"/>
    <xf numFmtId="0" fontId="42" fillId="0" borderId="22" applyAlignment="0"/>
    <xf numFmtId="0" fontId="43" fillId="0" borderId="22" applyAlignment="0"/>
    <xf numFmtId="0" fontId="43" fillId="0" borderId="22" applyAlignment="0"/>
    <xf numFmtId="0" fontId="43" fillId="0" borderId="22">
      <alignment vertical="top" wrapText="1"/>
    </xf>
    <xf numFmtId="0" fontId="42" fillId="0" borderId="22" applyAlignment="0"/>
    <xf numFmtId="0" fontId="43" fillId="0" borderId="22">
      <alignment vertical="top" wrapText="1"/>
    </xf>
    <xf numFmtId="0" fontId="43" fillId="0" borderId="22">
      <alignment vertical="top" wrapText="1"/>
    </xf>
    <xf numFmtId="0" fontId="42" fillId="0" borderId="22" applyAlignment="0"/>
    <xf numFmtId="0" fontId="42" fillId="0" borderId="22" applyAlignment="0"/>
    <xf numFmtId="0" fontId="30" fillId="71" borderId="0" applyNumberFormat="0" applyBorder="0" applyAlignment="0" applyProtection="0"/>
    <xf numFmtId="0" fontId="30" fillId="72" borderId="0" applyNumberFormat="0" applyBorder="0" applyAlignment="0" applyProtection="0"/>
    <xf numFmtId="0" fontId="30" fillId="73" borderId="0" applyNumberFormat="0" applyBorder="0" applyAlignment="0" applyProtection="0"/>
    <xf numFmtId="176" fontId="44" fillId="0" borderId="0" applyFont="0" applyFill="0" applyBorder="0" applyAlignment="0" applyProtection="0">
      <alignment horizontal="right" vertical="top"/>
    </xf>
    <xf numFmtId="0" fontId="45" fillId="0" borderId="0" applyFill="0" applyBorder="0" applyAlignment="0" applyProtection="0"/>
    <xf numFmtId="176" fontId="44" fillId="0" borderId="0" applyFont="0" applyFill="0" applyBorder="0" applyAlignment="0" applyProtection="0">
      <alignment horizontal="right" vertical="top"/>
    </xf>
    <xf numFmtId="0" fontId="15"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2" fontId="40" fillId="0" borderId="0" applyFont="0" applyFill="0" applyBorder="0" applyAlignment="0" applyProtection="0"/>
    <xf numFmtId="0" fontId="46" fillId="0" borderId="0" applyNumberFormat="0" applyFill="0" applyBorder="0" applyAlignment="0" applyProtection="0">
      <alignment vertical="top"/>
      <protection locked="0"/>
    </xf>
    <xf numFmtId="4" fontId="5" fillId="0" borderId="0" applyNumberFormat="0"/>
    <xf numFmtId="0" fontId="12" fillId="12" borderId="0" applyNumberFormat="0" applyBorder="0" applyAlignment="0" applyProtection="0"/>
    <xf numFmtId="0" fontId="12" fillId="4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4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4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4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7" fillId="0" borderId="24"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9" fillId="0" borderId="2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9" fillId="0" borderId="2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9" fillId="0" borderId="2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9" fillId="0" borderId="2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7" fillId="0" borderId="24" applyNumberFormat="0" applyFill="0" applyAlignment="0" applyProtection="0"/>
    <xf numFmtId="0" fontId="50" fillId="0" borderId="26"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0"/>
    <xf numFmtId="0" fontId="50" fillId="0" borderId="26" applyNumberFormat="0" applyFill="0" applyAlignment="0" applyProtection="0"/>
    <xf numFmtId="0" fontId="50" fillId="0" borderId="26" applyNumberFormat="0" applyFill="0" applyAlignment="0" applyProtection="0"/>
    <xf numFmtId="0" fontId="53" fillId="0" borderId="0"/>
    <xf numFmtId="0" fontId="52" fillId="0" borderId="0"/>
    <xf numFmtId="0" fontId="54" fillId="0" borderId="27" applyNumberFormat="0" applyFill="0" applyAlignment="0" applyProtection="0"/>
    <xf numFmtId="0" fontId="50" fillId="0" borderId="26" applyNumberFormat="0" applyFill="0" applyAlignment="0" applyProtection="0"/>
    <xf numFmtId="0" fontId="50" fillId="0" borderId="26" applyNumberFormat="0" applyFill="0" applyAlignment="0" applyProtection="0"/>
    <xf numFmtId="0" fontId="54" fillId="0" borderId="27" applyNumberFormat="0" applyFill="0" applyAlignment="0" applyProtection="0"/>
    <xf numFmtId="0" fontId="50" fillId="0" borderId="26" applyNumberFormat="0" applyFill="0" applyAlignment="0" applyProtection="0"/>
    <xf numFmtId="0" fontId="50" fillId="0" borderId="26" applyNumberFormat="0" applyFill="0" applyAlignment="0" applyProtection="0"/>
    <xf numFmtId="0" fontId="54" fillId="0" borderId="27" applyNumberFormat="0" applyFill="0" applyAlignment="0" applyProtection="0"/>
    <xf numFmtId="0" fontId="50" fillId="0" borderId="26" applyNumberFormat="0" applyFill="0" applyAlignment="0" applyProtection="0"/>
    <xf numFmtId="0" fontId="50" fillId="0" borderId="26"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0" fillId="0" borderId="26" applyNumberFormat="0" applyFill="0" applyAlignment="0" applyProtection="0"/>
    <xf numFmtId="0" fontId="55" fillId="0" borderId="28" applyNumberFormat="0" applyFill="0" applyAlignment="0" applyProtection="0"/>
    <xf numFmtId="0" fontId="56" fillId="0" borderId="29" applyNumberFormat="0" applyFill="0" applyAlignment="0" applyProtection="0"/>
    <xf numFmtId="0" fontId="55" fillId="0" borderId="28" applyNumberFormat="0" applyFill="0" applyAlignment="0" applyProtection="0"/>
    <xf numFmtId="0" fontId="55" fillId="0" borderId="28" applyNumberFormat="0" applyFill="0" applyAlignment="0" applyProtection="0"/>
    <xf numFmtId="0" fontId="56" fillId="0" borderId="29" applyNumberFormat="0" applyFill="0" applyAlignment="0" applyProtection="0"/>
    <xf numFmtId="0" fontId="55" fillId="0" borderId="28" applyNumberFormat="0" applyFill="0" applyAlignment="0" applyProtection="0"/>
    <xf numFmtId="0" fontId="55" fillId="0" borderId="28" applyNumberFormat="0" applyFill="0" applyAlignment="0" applyProtection="0"/>
    <xf numFmtId="0" fontId="56" fillId="0" borderId="29" applyNumberFormat="0" applyFill="0" applyAlignment="0" applyProtection="0"/>
    <xf numFmtId="0" fontId="55" fillId="0" borderId="28" applyNumberFormat="0" applyFill="0" applyAlignment="0" applyProtection="0"/>
    <xf numFmtId="0" fontId="55" fillId="0" borderId="28" applyNumberFormat="0" applyFill="0" applyAlignment="0" applyProtection="0"/>
    <xf numFmtId="0" fontId="56" fillId="0" borderId="29" applyNumberFormat="0" applyFill="0" applyAlignment="0" applyProtection="0"/>
    <xf numFmtId="0" fontId="55" fillId="0" borderId="28" applyNumberFormat="0" applyFill="0" applyAlignment="0" applyProtection="0"/>
    <xf numFmtId="0" fontId="55" fillId="0" borderId="28" applyNumberFormat="0" applyFill="0" applyAlignment="0" applyProtection="0"/>
    <xf numFmtId="0" fontId="55" fillId="0" borderId="28"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177" fontId="57" fillId="0" borderId="0">
      <protection locked="0"/>
    </xf>
    <xf numFmtId="177" fontId="57" fillId="0" borderId="0">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9" fillId="0" borderId="0" applyNumberFormat="0" applyFill="0" applyBorder="0" applyAlignment="0" applyProtection="0"/>
    <xf numFmtId="0" fontId="63"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29" fillId="23" borderId="20" applyNumberFormat="0" applyAlignment="0" applyProtection="0"/>
    <xf numFmtId="0" fontId="29" fillId="47" borderId="20" applyNumberFormat="0" applyAlignment="0" applyProtection="0"/>
    <xf numFmtId="0" fontId="29" fillId="23" borderId="20" applyNumberFormat="0" applyAlignment="0" applyProtection="0"/>
    <xf numFmtId="0" fontId="29" fillId="23" borderId="20" applyNumberFormat="0" applyAlignment="0" applyProtection="0"/>
    <xf numFmtId="0" fontId="29" fillId="47" borderId="20" applyNumberFormat="0" applyAlignment="0" applyProtection="0"/>
    <xf numFmtId="0" fontId="29" fillId="23" borderId="20" applyNumberFormat="0" applyAlignment="0" applyProtection="0"/>
    <xf numFmtId="0" fontId="29" fillId="23" borderId="20" applyNumberFormat="0" applyAlignment="0" applyProtection="0"/>
    <xf numFmtId="0" fontId="29" fillId="47" borderId="20" applyNumberFormat="0" applyAlignment="0" applyProtection="0"/>
    <xf numFmtId="0" fontId="29" fillId="23" borderId="20" applyNumberFormat="0" applyAlignment="0" applyProtection="0"/>
    <xf numFmtId="0" fontId="29" fillId="23" borderId="20" applyNumberFormat="0" applyAlignment="0" applyProtection="0"/>
    <xf numFmtId="0" fontId="29" fillId="47" borderId="20" applyNumberFormat="0" applyAlignment="0" applyProtection="0"/>
    <xf numFmtId="0" fontId="29" fillId="23" borderId="20" applyNumberFormat="0" applyAlignment="0" applyProtection="0"/>
    <xf numFmtId="0" fontId="29" fillId="23" borderId="20" applyNumberFormat="0" applyAlignment="0" applyProtection="0"/>
    <xf numFmtId="0" fontId="29" fillId="23" borderId="20" applyNumberFormat="0" applyAlignment="0" applyProtection="0"/>
    <xf numFmtId="39" fontId="38" fillId="0" borderId="30">
      <alignment horizontal="right" vertical="top" wrapText="1"/>
    </xf>
    <xf numFmtId="178" fontId="66" fillId="0" borderId="0" applyFill="0" applyBorder="0" applyProtection="0">
      <alignment horizontal="left" vertical="top" wrapText="1"/>
    </xf>
    <xf numFmtId="0" fontId="5" fillId="0" borderId="0" applyFont="0" applyFill="0" applyBorder="0" applyAlignment="0" applyProtection="0"/>
    <xf numFmtId="0" fontId="5" fillId="0" borderId="0" applyFont="0" applyFill="0" applyBorder="0" applyAlignment="0" applyProtection="0"/>
    <xf numFmtId="0" fontId="67" fillId="0" borderId="31" applyNumberFormat="0" applyFill="0" applyAlignment="0" applyProtection="0"/>
    <xf numFmtId="0" fontId="68" fillId="0" borderId="32" applyNumberFormat="0" applyFill="0" applyAlignment="0" applyProtection="0"/>
    <xf numFmtId="0" fontId="67" fillId="0" borderId="31" applyNumberFormat="0" applyFill="0" applyAlignment="0" applyProtection="0"/>
    <xf numFmtId="0" fontId="67" fillId="0" borderId="31" applyNumberFormat="0" applyFill="0" applyAlignment="0" applyProtection="0"/>
    <xf numFmtId="0" fontId="68" fillId="0" borderId="32" applyNumberFormat="0" applyFill="0" applyAlignment="0" applyProtection="0"/>
    <xf numFmtId="0" fontId="67" fillId="0" borderId="31" applyNumberFormat="0" applyFill="0" applyAlignment="0" applyProtection="0"/>
    <xf numFmtId="0" fontId="67" fillId="0" borderId="31" applyNumberFormat="0" applyFill="0" applyAlignment="0" applyProtection="0"/>
    <xf numFmtId="0" fontId="68" fillId="0" borderId="32" applyNumberFormat="0" applyFill="0" applyAlignment="0" applyProtection="0"/>
    <xf numFmtId="0" fontId="67" fillId="0" borderId="31" applyNumberFormat="0" applyFill="0" applyAlignment="0" applyProtection="0"/>
    <xf numFmtId="0" fontId="67" fillId="0" borderId="31" applyNumberFormat="0" applyFill="0" applyAlignment="0" applyProtection="0"/>
    <xf numFmtId="0" fontId="68" fillId="0" borderId="32" applyNumberFormat="0" applyFill="0" applyAlignment="0" applyProtection="0"/>
    <xf numFmtId="0" fontId="67" fillId="0" borderId="31" applyNumberFormat="0" applyFill="0" applyAlignment="0" applyProtection="0"/>
    <xf numFmtId="0" fontId="67" fillId="0" borderId="31" applyNumberFormat="0" applyFill="0" applyAlignment="0" applyProtection="0"/>
    <xf numFmtId="0" fontId="67" fillId="0" borderId="31" applyNumberFormat="0" applyFill="0" applyAlignment="0" applyProtection="0"/>
    <xf numFmtId="0" fontId="8" fillId="74" borderId="0">
      <alignment horizontal="center" vertical="center" wrapText="1"/>
    </xf>
    <xf numFmtId="179" fontId="66" fillId="0" borderId="0" applyFill="0" applyBorder="0" applyProtection="0">
      <alignment horizontal="left" vertical="top" wrapText="1"/>
    </xf>
    <xf numFmtId="0" fontId="69" fillId="0" borderId="33">
      <alignment horizontal="center" vertical="center" wrapText="1"/>
    </xf>
    <xf numFmtId="0" fontId="70" fillId="0" borderId="0">
      <alignment vertical="top"/>
    </xf>
    <xf numFmtId="0" fontId="47" fillId="0" borderId="24" applyNumberFormat="0" applyFill="0" applyAlignment="0" applyProtection="0"/>
    <xf numFmtId="0" fontId="71" fillId="0" borderId="0">
      <alignment vertical="top"/>
    </xf>
    <xf numFmtId="0" fontId="49" fillId="0" borderId="25" applyNumberFormat="0" applyFill="0" applyAlignment="0" applyProtection="0"/>
    <xf numFmtId="0" fontId="49" fillId="0" borderId="25" applyNumberFormat="0" applyFill="0" applyAlignment="0" applyProtection="0"/>
    <xf numFmtId="0" fontId="71" fillId="0" borderId="0">
      <alignment vertical="top"/>
    </xf>
    <xf numFmtId="0" fontId="53" fillId="0" borderId="0"/>
    <xf numFmtId="0" fontId="53" fillId="0" borderId="0"/>
    <xf numFmtId="0" fontId="53" fillId="0" borderId="0"/>
    <xf numFmtId="0" fontId="52" fillId="0" borderId="0"/>
    <xf numFmtId="0" fontId="52" fillId="0" borderId="0"/>
    <xf numFmtId="0" fontId="70" fillId="0" borderId="0"/>
    <xf numFmtId="0" fontId="53" fillId="0" borderId="0"/>
    <xf numFmtId="0" fontId="5" fillId="0" borderId="0"/>
    <xf numFmtId="0" fontId="36" fillId="0" borderId="0"/>
    <xf numFmtId="0" fontId="5" fillId="0" borderId="0"/>
    <xf numFmtId="0" fontId="5" fillId="0" borderId="0"/>
    <xf numFmtId="0" fontId="72" fillId="0" borderId="0"/>
    <xf numFmtId="0" fontId="73" fillId="0" borderId="0"/>
    <xf numFmtId="0" fontId="5" fillId="0" borderId="0"/>
    <xf numFmtId="0" fontId="5" fillId="0" borderId="0"/>
    <xf numFmtId="0" fontId="74" fillId="0" borderId="0"/>
    <xf numFmtId="0" fontId="74" fillId="0" borderId="0"/>
    <xf numFmtId="0" fontId="5" fillId="0" borderId="0"/>
    <xf numFmtId="0" fontId="74" fillId="0" borderId="0"/>
    <xf numFmtId="0" fontId="74" fillId="0" borderId="0"/>
    <xf numFmtId="0" fontId="15" fillId="0" borderId="0"/>
    <xf numFmtId="0" fontId="4" fillId="0" borderId="0"/>
    <xf numFmtId="0" fontId="5" fillId="0" borderId="0"/>
    <xf numFmtId="0" fontId="73" fillId="0" borderId="0"/>
    <xf numFmtId="0" fontId="74" fillId="0" borderId="0"/>
    <xf numFmtId="0" fontId="75" fillId="0" borderId="0"/>
    <xf numFmtId="0" fontId="74" fillId="0" borderId="0"/>
    <xf numFmtId="0" fontId="4" fillId="0" borderId="0"/>
    <xf numFmtId="0" fontId="72" fillId="0" borderId="0"/>
    <xf numFmtId="0" fontId="72" fillId="0" borderId="0"/>
    <xf numFmtId="0" fontId="5" fillId="0" borderId="0"/>
    <xf numFmtId="0" fontId="5" fillId="0" borderId="0"/>
    <xf numFmtId="0" fontId="72" fillId="0" borderId="0"/>
    <xf numFmtId="0" fontId="5" fillId="0" borderId="0"/>
    <xf numFmtId="0" fontId="68" fillId="25" borderId="0" applyNumberFormat="0" applyBorder="0" applyAlignment="0" applyProtection="0"/>
    <xf numFmtId="0" fontId="76" fillId="68" borderId="0" applyNumberFormat="0" applyBorder="0" applyAlignment="0" applyProtection="0"/>
    <xf numFmtId="0" fontId="68" fillId="25" borderId="0" applyNumberFormat="0" applyBorder="0" applyAlignment="0" applyProtection="0"/>
    <xf numFmtId="0" fontId="68" fillId="25" borderId="0" applyNumberFormat="0" applyBorder="0" applyAlignment="0" applyProtection="0"/>
    <xf numFmtId="0" fontId="76" fillId="68" borderId="0" applyNumberFormat="0" applyBorder="0" applyAlignment="0" applyProtection="0"/>
    <xf numFmtId="0" fontId="68" fillId="25" borderId="0" applyNumberFormat="0" applyBorder="0" applyAlignment="0" applyProtection="0"/>
    <xf numFmtId="0" fontId="68" fillId="25" borderId="0" applyNumberFormat="0" applyBorder="0" applyAlignment="0" applyProtection="0"/>
    <xf numFmtId="0" fontId="76" fillId="68" borderId="0" applyNumberFormat="0" applyBorder="0" applyAlignment="0" applyProtection="0"/>
    <xf numFmtId="0" fontId="68" fillId="25" borderId="0" applyNumberFormat="0" applyBorder="0" applyAlignment="0" applyProtection="0"/>
    <xf numFmtId="0" fontId="68" fillId="25" borderId="0" applyNumberFormat="0" applyBorder="0" applyAlignment="0" applyProtection="0"/>
    <xf numFmtId="0" fontId="76" fillId="68" borderId="0" applyNumberFormat="0" applyBorder="0" applyAlignment="0" applyProtection="0"/>
    <xf numFmtId="0" fontId="68" fillId="25" borderId="0" applyNumberFormat="0" applyBorder="0" applyAlignment="0" applyProtection="0"/>
    <xf numFmtId="0" fontId="68" fillId="25" borderId="0" applyNumberFormat="0" applyBorder="0" applyAlignment="0" applyProtection="0"/>
    <xf numFmtId="0" fontId="68" fillId="25" borderId="0" applyNumberFormat="0" applyBorder="0" applyAlignment="0" applyProtection="0"/>
    <xf numFmtId="4" fontId="77" fillId="13" borderId="33" applyNumberFormat="0" applyFont="0" applyBorder="0" applyAlignment="0">
      <alignment horizontal="center" vertical="center" wrapText="1"/>
    </xf>
    <xf numFmtId="0" fontId="5" fillId="0" borderId="0" applyNumberFormat="0" applyFill="0" applyBorder="0" applyAlignment="0" applyProtection="0"/>
    <xf numFmtId="0" fontId="74" fillId="0" borderId="0"/>
    <xf numFmtId="180" fontId="78" fillId="0" borderId="0"/>
    <xf numFmtId="180" fontId="79" fillId="0" borderId="0"/>
    <xf numFmtId="180" fontId="79" fillId="0" borderId="0"/>
    <xf numFmtId="180" fontId="78" fillId="0" borderId="0"/>
    <xf numFmtId="180" fontId="79" fillId="0" borderId="0"/>
    <xf numFmtId="180" fontId="79"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180" fontId="78" fillId="0" borderId="0"/>
    <xf numFmtId="180" fontId="80" fillId="0" borderId="0"/>
    <xf numFmtId="180" fontId="78" fillId="0" borderId="0"/>
    <xf numFmtId="180" fontId="78" fillId="0" borderId="0"/>
    <xf numFmtId="180" fontId="78" fillId="0" borderId="0"/>
    <xf numFmtId="0" fontId="74"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73" fillId="0" borderId="0"/>
    <xf numFmtId="0" fontId="73" fillId="0" borderId="0"/>
    <xf numFmtId="0" fontId="4" fillId="0" borderId="0"/>
    <xf numFmtId="0" fontId="74" fillId="0" borderId="0"/>
    <xf numFmtId="180" fontId="78" fillId="0" borderId="0"/>
    <xf numFmtId="180" fontId="78" fillId="0" borderId="0"/>
    <xf numFmtId="0" fontId="14" fillId="0" borderId="0" applyProtection="0"/>
    <xf numFmtId="0" fontId="74" fillId="0" borderId="0"/>
    <xf numFmtId="0" fontId="5" fillId="0" borderId="0" applyNumberFormat="0" applyFill="0" applyBorder="0" applyAlignment="0" applyProtection="0"/>
    <xf numFmtId="0" fontId="81" fillId="0" borderId="0"/>
    <xf numFmtId="0" fontId="5" fillId="0" borderId="0"/>
    <xf numFmtId="0" fontId="74" fillId="0" borderId="0"/>
    <xf numFmtId="0" fontId="5" fillId="0" borderId="0"/>
    <xf numFmtId="0" fontId="74" fillId="0" borderId="0"/>
    <xf numFmtId="0" fontId="5" fillId="0" borderId="0"/>
    <xf numFmtId="180" fontId="78" fillId="0" borderId="0"/>
    <xf numFmtId="180" fontId="78" fillId="0" borderId="0"/>
    <xf numFmtId="180" fontId="78" fillId="0" borderId="0"/>
    <xf numFmtId="180" fontId="78" fillId="0" borderId="0"/>
    <xf numFmtId="0" fontId="5" fillId="0" borderId="0" applyNumberFormat="0" applyFill="0" applyBorder="0" applyAlignment="0" applyProtection="0"/>
    <xf numFmtId="0" fontId="5" fillId="0" borderId="0"/>
    <xf numFmtId="0" fontId="5" fillId="0" borderId="0"/>
    <xf numFmtId="180" fontId="79" fillId="0" borderId="0"/>
    <xf numFmtId="180" fontId="78" fillId="0" borderId="0"/>
    <xf numFmtId="180" fontId="78" fillId="0" borderId="0"/>
    <xf numFmtId="180" fontId="78" fillId="0" borderId="0"/>
    <xf numFmtId="180" fontId="79" fillId="0" borderId="0"/>
    <xf numFmtId="180" fontId="78" fillId="0" borderId="0"/>
    <xf numFmtId="180" fontId="78" fillId="0" borderId="0"/>
    <xf numFmtId="180" fontId="78" fillId="0" borderId="0"/>
    <xf numFmtId="180" fontId="78" fillId="0" borderId="0"/>
    <xf numFmtId="180" fontId="78" fillId="0" borderId="0"/>
    <xf numFmtId="180" fontId="78" fillId="0" borderId="0"/>
    <xf numFmtId="180" fontId="78" fillId="0" borderId="0"/>
    <xf numFmtId="180" fontId="78" fillId="0" borderId="0"/>
    <xf numFmtId="0" fontId="5" fillId="0" borderId="0"/>
    <xf numFmtId="2" fontId="5" fillId="0" borderId="0">
      <alignment horizontal="right"/>
    </xf>
    <xf numFmtId="0" fontId="2" fillId="0" borderId="0"/>
    <xf numFmtId="2" fontId="5" fillId="0" borderId="0">
      <alignment horizontal="right"/>
    </xf>
    <xf numFmtId="0" fontId="5" fillId="0" borderId="0"/>
    <xf numFmtId="0" fontId="5" fillId="0" borderId="0"/>
    <xf numFmtId="0" fontId="5" fillId="0" borderId="0"/>
    <xf numFmtId="0" fontId="5" fillId="0" borderId="0"/>
    <xf numFmtId="0" fontId="5" fillId="0" borderId="0"/>
    <xf numFmtId="2" fontId="5" fillId="0" borderId="0">
      <alignment horizontal="right"/>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NumberFormat="0" applyFill="0" applyBorder="0" applyAlignment="0" applyProtection="0"/>
    <xf numFmtId="0" fontId="5" fillId="0" borderId="0"/>
    <xf numFmtId="0" fontId="82" fillId="0" borderId="0"/>
    <xf numFmtId="0" fontId="73" fillId="22" borderId="17" applyNumberFormat="0" applyFont="0" applyAlignment="0" applyProtection="0"/>
    <xf numFmtId="0" fontId="15" fillId="75" borderId="17" applyNumberFormat="0" applyAlignment="0" applyProtection="0"/>
    <xf numFmtId="0" fontId="73" fillId="22" borderId="17" applyNumberFormat="0" applyFont="0" applyAlignment="0" applyProtection="0"/>
    <xf numFmtId="0" fontId="73" fillId="22" borderId="17" applyNumberFormat="0" applyFont="0" applyAlignment="0" applyProtection="0"/>
    <xf numFmtId="0" fontId="15" fillId="75" borderId="17" applyNumberFormat="0" applyAlignment="0" applyProtection="0"/>
    <xf numFmtId="0" fontId="73" fillId="22" borderId="17" applyNumberFormat="0" applyFont="0" applyAlignment="0" applyProtection="0"/>
    <xf numFmtId="0" fontId="73" fillId="22" borderId="17" applyNumberFormat="0" applyFont="0" applyAlignment="0" applyProtection="0"/>
    <xf numFmtId="0" fontId="15" fillId="75" borderId="17" applyNumberFormat="0" applyAlignment="0" applyProtection="0"/>
    <xf numFmtId="0" fontId="73" fillId="22" borderId="17" applyNumberFormat="0" applyFont="0" applyAlignment="0" applyProtection="0"/>
    <xf numFmtId="0" fontId="73" fillId="22" borderId="17" applyNumberFormat="0" applyFont="0" applyAlignment="0" applyProtection="0"/>
    <xf numFmtId="0" fontId="15" fillId="75" borderId="17" applyNumberFormat="0" applyAlignment="0" applyProtection="0"/>
    <xf numFmtId="0" fontId="73" fillId="22" borderId="17" applyNumberFormat="0" applyFont="0" applyAlignment="0" applyProtection="0"/>
    <xf numFmtId="0" fontId="73" fillId="22" borderId="17" applyNumberFormat="0" applyFont="0" applyAlignment="0" applyProtection="0"/>
    <xf numFmtId="0" fontId="15" fillId="2" borderId="9" applyNumberFormat="0" applyFont="0" applyAlignment="0" applyProtection="0"/>
    <xf numFmtId="0" fontId="15" fillId="2" borderId="9" applyNumberFormat="0" applyFont="0" applyAlignment="0" applyProtection="0"/>
    <xf numFmtId="0" fontId="5" fillId="22" borderId="17" applyNumberFormat="0" applyFont="0" applyAlignment="0" applyProtection="0"/>
    <xf numFmtId="0" fontId="5" fillId="22" borderId="17" applyNumberFormat="0" applyFont="0" applyAlignment="0" applyProtection="0"/>
    <xf numFmtId="0" fontId="74" fillId="22" borderId="17" applyNumberFormat="0" applyFont="0" applyAlignment="0" applyProtection="0"/>
    <xf numFmtId="0" fontId="69" fillId="13" borderId="33">
      <alignment horizontal="center" vertical="center" wrapText="1"/>
    </xf>
    <xf numFmtId="9" fontId="4" fillId="0" borderId="0" applyFont="0" applyFill="0" applyBorder="0" applyAlignment="0" applyProtection="0"/>
    <xf numFmtId="9" fontId="5" fillId="0" borderId="0" applyFont="0" applyFill="0" applyBorder="0" applyAlignment="0" applyProtection="0"/>
    <xf numFmtId="0" fontId="77" fillId="0" borderId="33" applyFont="0" applyAlignment="0">
      <alignment horizontal="left" vertical="center" wrapText="1"/>
    </xf>
    <xf numFmtId="0" fontId="17" fillId="41" borderId="13" applyNumberFormat="0" applyAlignment="0" applyProtection="0"/>
    <xf numFmtId="0" fontId="17" fillId="70" borderId="13" applyNumberFormat="0" applyAlignment="0" applyProtection="0"/>
    <xf numFmtId="0" fontId="17" fillId="41" borderId="13" applyNumberFormat="0" applyAlignment="0" applyProtection="0"/>
    <xf numFmtId="0" fontId="17" fillId="41" borderId="13" applyNumberFormat="0" applyAlignment="0" applyProtection="0"/>
    <xf numFmtId="0" fontId="17" fillId="70" borderId="13" applyNumberFormat="0" applyAlignment="0" applyProtection="0"/>
    <xf numFmtId="0" fontId="17" fillId="41" borderId="13" applyNumberFormat="0" applyAlignment="0" applyProtection="0"/>
    <xf numFmtId="0" fontId="17" fillId="41" borderId="13" applyNumberFormat="0" applyAlignment="0" applyProtection="0"/>
    <xf numFmtId="0" fontId="17" fillId="70" borderId="13" applyNumberFormat="0" applyAlignment="0" applyProtection="0"/>
    <xf numFmtId="0" fontId="17" fillId="41" borderId="13" applyNumberFormat="0" applyAlignment="0" applyProtection="0"/>
    <xf numFmtId="0" fontId="17" fillId="41" borderId="13" applyNumberFormat="0" applyAlignment="0" applyProtection="0"/>
    <xf numFmtId="0" fontId="17" fillId="70" borderId="13" applyNumberFormat="0" applyAlignment="0" applyProtection="0"/>
    <xf numFmtId="0" fontId="17" fillId="41" borderId="13" applyNumberFormat="0" applyAlignment="0" applyProtection="0"/>
    <xf numFmtId="0" fontId="17" fillId="41" borderId="13" applyNumberFormat="0" applyAlignment="0" applyProtection="0"/>
    <xf numFmtId="0" fontId="17" fillId="41" borderId="13" applyNumberFormat="0" applyAlignment="0" applyProtection="0"/>
    <xf numFmtId="9" fontId="5" fillId="0" borderId="0" applyFont="0" applyFill="0" applyBorder="0" applyAlignment="0" applyProtection="0"/>
    <xf numFmtId="9" fontId="4" fillId="0" borderId="0" applyFont="0" applyFill="0" applyBorder="0" applyAlignment="0" applyProtection="0"/>
    <xf numFmtId="4" fontId="83" fillId="0" borderId="0">
      <alignment vertical="top"/>
      <protection hidden="1"/>
    </xf>
    <xf numFmtId="0" fontId="84" fillId="0" borderId="0" applyFill="0">
      <alignment vertical="justify"/>
    </xf>
    <xf numFmtId="4" fontId="77" fillId="17" borderId="33" applyNumberFormat="0" applyFont="0" applyAlignment="0">
      <alignment horizontal="center" vertical="center" wrapText="1"/>
    </xf>
    <xf numFmtId="49" fontId="85" fillId="76" borderId="34">
      <alignment horizontal="center" vertical="top" wrapText="1"/>
    </xf>
    <xf numFmtId="49" fontId="86" fillId="76" borderId="34">
      <alignment horizontal="center" vertical="top" wrapText="1"/>
    </xf>
    <xf numFmtId="49" fontId="86" fillId="70" borderId="35">
      <alignment horizontal="center" vertical="top" wrapText="1"/>
    </xf>
    <xf numFmtId="49" fontId="85" fillId="76" borderId="34">
      <alignment horizontal="center" vertical="top" wrapText="1"/>
    </xf>
    <xf numFmtId="49" fontId="85" fillId="76" borderId="34">
      <alignment horizontal="center" vertical="top" wrapText="1"/>
    </xf>
    <xf numFmtId="49" fontId="86" fillId="76" borderId="34">
      <alignment horizontal="center" vertical="top" wrapText="1"/>
    </xf>
    <xf numFmtId="49" fontId="85" fillId="76" borderId="34">
      <alignment horizontal="center" vertical="top" wrapText="1"/>
    </xf>
    <xf numFmtId="49" fontId="85" fillId="76" borderId="34">
      <alignment horizontal="center" vertical="top" wrapText="1"/>
    </xf>
    <xf numFmtId="49" fontId="86" fillId="76" borderId="34">
      <alignment horizontal="center" vertical="top" wrapText="1"/>
    </xf>
    <xf numFmtId="49" fontId="85" fillId="76" borderId="34">
      <alignment horizontal="center" vertical="top" wrapText="1"/>
    </xf>
    <xf numFmtId="49" fontId="85" fillId="76" borderId="34">
      <alignment horizontal="center" vertical="top" wrapText="1"/>
    </xf>
    <xf numFmtId="49" fontId="85" fillId="76" borderId="34">
      <alignment horizontal="center" vertical="top" wrapText="1"/>
    </xf>
    <xf numFmtId="49" fontId="85" fillId="76" borderId="34">
      <alignment horizontal="center" vertical="top" wrapText="1"/>
    </xf>
    <xf numFmtId="49" fontId="85" fillId="76" borderId="34">
      <alignment horizontal="center" vertical="top" wrapText="1"/>
    </xf>
    <xf numFmtId="4" fontId="87" fillId="0" borderId="0" applyProtection="0">
      <alignment horizontal="left"/>
      <protection locked="0"/>
    </xf>
    <xf numFmtId="0" fontId="88" fillId="29" borderId="0">
      <alignment horizontal="left"/>
    </xf>
    <xf numFmtId="0" fontId="88" fillId="29" borderId="0">
      <alignment horizontal="right"/>
    </xf>
    <xf numFmtId="0" fontId="89" fillId="29" borderId="0">
      <alignment horizontal="left" vertical="top"/>
    </xf>
    <xf numFmtId="0" fontId="90" fillId="29" borderId="0">
      <alignment horizontal="left" vertical="top"/>
    </xf>
    <xf numFmtId="0" fontId="41" fillId="29" borderId="0">
      <alignment horizontal="left" vertical="top"/>
    </xf>
    <xf numFmtId="0" fontId="88" fillId="29" borderId="0">
      <alignment horizontal="left" vertical="top"/>
    </xf>
    <xf numFmtId="0" fontId="88" fillId="29" borderId="0">
      <alignment horizontal="left" vertical="top"/>
    </xf>
    <xf numFmtId="0" fontId="91" fillId="29" borderId="0">
      <alignment horizontal="right" vertical="top"/>
    </xf>
    <xf numFmtId="0" fontId="92" fillId="29" borderId="0">
      <alignment horizontal="left" vertical="top"/>
    </xf>
    <xf numFmtId="0" fontId="93" fillId="41" borderId="0">
      <alignment horizontal="left" vertical="center"/>
    </xf>
    <xf numFmtId="0" fontId="93" fillId="41" borderId="0">
      <alignment horizontal="left" vertical="center"/>
    </xf>
    <xf numFmtId="0" fontId="93" fillId="41" borderId="0">
      <alignment horizontal="right" vertical="center"/>
    </xf>
    <xf numFmtId="0" fontId="88" fillId="29" borderId="0">
      <alignment horizontal="left"/>
    </xf>
    <xf numFmtId="0" fontId="94" fillId="29" borderId="0">
      <alignment horizontal="left" vertical="center"/>
    </xf>
    <xf numFmtId="0" fontId="88" fillId="29" borderId="0">
      <alignment horizontal="right" vertical="top"/>
    </xf>
    <xf numFmtId="0" fontId="93" fillId="29" borderId="0">
      <alignment horizontal="left"/>
    </xf>
    <xf numFmtId="0" fontId="93" fillId="29" borderId="0">
      <alignment horizontal="left" vertical="top"/>
    </xf>
    <xf numFmtId="0" fontId="95" fillId="29" borderId="0">
      <alignment horizontal="right" vertical="top"/>
    </xf>
    <xf numFmtId="0" fontId="93" fillId="29" borderId="0">
      <alignment horizontal="left" vertical="top"/>
    </xf>
    <xf numFmtId="0" fontId="88" fillId="29" borderId="0">
      <alignment horizontal="left" vertical="top"/>
    </xf>
    <xf numFmtId="0" fontId="88" fillId="29" borderId="0">
      <alignment horizontal="right" vertical="top"/>
    </xf>
    <xf numFmtId="0" fontId="88" fillId="29" borderId="0">
      <alignment horizontal="left" vertical="top"/>
    </xf>
    <xf numFmtId="0" fontId="88" fillId="29" borderId="0">
      <alignment horizontal="right" vertical="top"/>
    </xf>
    <xf numFmtId="0" fontId="88" fillId="29" borderId="0">
      <alignment horizontal="left" vertical="top"/>
    </xf>
    <xf numFmtId="0" fontId="93" fillId="41" borderId="0">
      <alignment horizontal="left" vertical="center"/>
    </xf>
    <xf numFmtId="0" fontId="93" fillId="41" borderId="0">
      <alignment horizontal="right" vertical="center"/>
    </xf>
    <xf numFmtId="0" fontId="93" fillId="29" borderId="0">
      <alignment horizontal="right" vertical="top"/>
    </xf>
    <xf numFmtId="0" fontId="88" fillId="29" borderId="0">
      <alignment horizontal="left" vertical="top"/>
    </xf>
    <xf numFmtId="0" fontId="88" fillId="29" borderId="0">
      <alignment horizontal="left" vertical="top"/>
    </xf>
    <xf numFmtId="0" fontId="88" fillId="29" borderId="0">
      <alignment horizontal="left" vertical="top"/>
    </xf>
    <xf numFmtId="0" fontId="96" fillId="29" borderId="0">
      <alignment horizontal="left" vertical="top"/>
    </xf>
    <xf numFmtId="0" fontId="97" fillId="29" borderId="0">
      <alignment horizontal="left" vertical="top"/>
    </xf>
    <xf numFmtId="0" fontId="96" fillId="29" borderId="0">
      <alignment horizontal="left" vertical="top"/>
    </xf>
    <xf numFmtId="0" fontId="93" fillId="29" borderId="0">
      <alignment horizontal="left"/>
    </xf>
    <xf numFmtId="0" fontId="93" fillId="29" borderId="0">
      <alignment horizontal="right"/>
    </xf>
    <xf numFmtId="0" fontId="18" fillId="0" borderId="0" applyNumberFormat="0" applyFill="0" applyBorder="0" applyAlignment="0" applyProtection="0"/>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9"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9"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9"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8" fillId="0" borderId="0" applyNumberFormat="0" applyProtection="0">
      <alignment horizontal="right" vertical="top"/>
      <protection locked="0"/>
    </xf>
    <xf numFmtId="49" fontId="99"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49" fontId="98" fillId="0" borderId="0" applyNumberFormat="0" applyProtection="0">
      <alignment horizontal="right" vertical="top"/>
      <protection locked="0"/>
    </xf>
    <xf numFmtId="0" fontId="100" fillId="0" borderId="0"/>
    <xf numFmtId="0" fontId="36" fillId="0" borderId="0"/>
    <xf numFmtId="0" fontId="32" fillId="0" borderId="0"/>
    <xf numFmtId="0" fontId="100" fillId="0" borderId="0"/>
    <xf numFmtId="0" fontId="38" fillId="0" borderId="36">
      <alignment horizontal="left" vertical="top" wrapText="1"/>
    </xf>
    <xf numFmtId="0" fontId="31" fillId="0" borderId="0" applyNumberFormat="0" applyFill="0" applyBorder="0" applyAlignment="0" applyProtection="0"/>
    <xf numFmtId="0" fontId="10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37" applyNumberFormat="0" applyFill="0" applyAlignment="0" applyProtection="0"/>
    <xf numFmtId="0" fontId="15" fillId="0" borderId="38" applyNumberFormat="0" applyFill="0" applyAlignment="0" applyProtection="0"/>
    <xf numFmtId="0" fontId="40" fillId="0" borderId="39" applyNumberFormat="0" applyFont="0" applyFill="0" applyAlignment="0" applyProtection="0"/>
    <xf numFmtId="0" fontId="40" fillId="0" borderId="39" applyNumberFormat="0" applyFon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30" fillId="0" borderId="37" applyNumberFormat="0" applyFill="0" applyAlignment="0" applyProtection="0"/>
    <xf numFmtId="0" fontId="15" fillId="0" borderId="38" applyNumberFormat="0" applyFill="0" applyAlignment="0" applyProtection="0"/>
    <xf numFmtId="0" fontId="40" fillId="0" borderId="39" applyNumberFormat="0" applyFont="0" applyFill="0" applyAlignment="0" applyProtection="0"/>
    <xf numFmtId="0" fontId="40" fillId="0" borderId="39" applyNumberFormat="0" applyFont="0" applyFill="0" applyAlignment="0" applyProtection="0"/>
    <xf numFmtId="0" fontId="15" fillId="0" borderId="38" applyNumberFormat="0" applyFill="0" applyAlignment="0" applyProtection="0"/>
    <xf numFmtId="0" fontId="40" fillId="0" borderId="39" applyNumberFormat="0" applyFont="0" applyFill="0" applyAlignment="0" applyProtection="0"/>
    <xf numFmtId="0" fontId="40" fillId="0" borderId="39" applyNumberFormat="0" applyFont="0" applyFill="0" applyAlignment="0" applyProtection="0"/>
    <xf numFmtId="0" fontId="15" fillId="0" borderId="38" applyNumberFormat="0" applyFill="0" applyAlignment="0" applyProtection="0"/>
    <xf numFmtId="0" fontId="40" fillId="0" borderId="39" applyNumberFormat="0" applyFont="0" applyFill="0" applyAlignment="0" applyProtection="0"/>
    <xf numFmtId="0" fontId="40" fillId="0" borderId="39" applyNumberFormat="0" applyFont="0" applyFill="0" applyAlignment="0" applyProtection="0"/>
    <xf numFmtId="0" fontId="15" fillId="0" borderId="38" applyNumberFormat="0" applyFill="0" applyAlignment="0" applyProtection="0"/>
    <xf numFmtId="0" fontId="40" fillId="0" borderId="39" applyNumberFormat="0" applyFont="0" applyFill="0" applyAlignment="0" applyProtection="0"/>
    <xf numFmtId="0" fontId="40" fillId="0" borderId="39" applyNumberFormat="0" applyFont="0" applyFill="0" applyAlignment="0" applyProtection="0"/>
    <xf numFmtId="0" fontId="30" fillId="0" borderId="37" applyNumberFormat="0" applyFill="0" applyAlignment="0" applyProtection="0"/>
    <xf numFmtId="181" fontId="36" fillId="0" borderId="0" applyFont="0" applyFill="0" applyBorder="0" applyAlignment="0" applyProtection="0"/>
    <xf numFmtId="170" fontId="5" fillId="0" borderId="0" applyFont="0" applyFill="0" applyBorder="0" applyAlignment="0" applyProtection="0"/>
    <xf numFmtId="171" fontId="102" fillId="0" borderId="0" applyFont="0" applyFill="0" applyBorder="0" applyAlignment="0" applyProtection="0"/>
    <xf numFmtId="171" fontId="5" fillId="0" borderId="0" applyFont="0" applyFill="0" applyBorder="0" applyAlignment="0" applyProtection="0"/>
    <xf numFmtId="171" fontId="4" fillId="0" borderId="0" applyFont="0" applyFill="0" applyBorder="0" applyAlignment="0" applyProtection="0"/>
    <xf numFmtId="4" fontId="77" fillId="77" borderId="33" applyNumberFormat="0" applyFont="0" applyAlignment="0">
      <alignment horizontal="center" vertical="center" wrapText="1"/>
    </xf>
    <xf numFmtId="182" fontId="41" fillId="0" borderId="0" applyFont="0" applyFill="0" applyBorder="0" applyAlignment="0" applyProtection="0"/>
    <xf numFmtId="183" fontId="41" fillId="0" borderId="0" applyFon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 fillId="0" borderId="0"/>
    <xf numFmtId="0" fontId="13" fillId="4" borderId="0" applyNumberFormat="0" applyBorder="0" applyAlignment="0" applyProtection="0"/>
    <xf numFmtId="0" fontId="45" fillId="0" borderId="0"/>
    <xf numFmtId="0" fontId="2" fillId="0" borderId="0"/>
    <xf numFmtId="170" fontId="15" fillId="0" borderId="0" applyFont="0" applyFill="0" applyBorder="0" applyAlignment="0" applyProtection="0"/>
    <xf numFmtId="171" fontId="4" fillId="0" borderId="0" applyFont="0" applyFill="0" applyBorder="0" applyAlignment="0" applyProtection="0"/>
    <xf numFmtId="0" fontId="47" fillId="0" borderId="24" applyNumberFormat="0" applyFill="0" applyAlignment="0" applyProtection="0"/>
    <xf numFmtId="0" fontId="50" fillId="0" borderId="26" applyNumberFormat="0" applyFill="0" applyAlignment="0" applyProtection="0"/>
    <xf numFmtId="0" fontId="55" fillId="0" borderId="28" applyNumberFormat="0" applyFill="0" applyAlignment="0" applyProtection="0"/>
    <xf numFmtId="0" fontId="55" fillId="0" borderId="0" applyNumberFormat="0" applyFill="0" applyBorder="0" applyAlignment="0" applyProtection="0"/>
    <xf numFmtId="0" fontId="68" fillId="25" borderId="0" applyNumberFormat="0" applyBorder="0" applyAlignment="0" applyProtection="0"/>
    <xf numFmtId="0" fontId="15" fillId="22" borderId="17" applyNumberFormat="0" applyFont="0" applyAlignment="0" applyProtection="0"/>
    <xf numFmtId="0" fontId="16" fillId="56" borderId="0" applyNumberFormat="0" applyBorder="0" applyAlignment="0" applyProtection="0"/>
    <xf numFmtId="0" fontId="16" fillId="33" borderId="0" applyNumberFormat="0" applyBorder="0" applyAlignment="0" applyProtection="0"/>
    <xf numFmtId="0" fontId="16" fillId="64" borderId="0" applyNumberFormat="0" applyBorder="0" applyAlignment="0" applyProtection="0"/>
    <xf numFmtId="0" fontId="16" fillId="39" borderId="0" applyNumberFormat="0" applyBorder="0" applyAlignment="0" applyProtection="0"/>
    <xf numFmtId="0" fontId="16" fillId="27" borderId="0" applyNumberFormat="0" applyBorder="0" applyAlignment="0" applyProtection="0"/>
    <xf numFmtId="0" fontId="67" fillId="0" borderId="31" applyNumberFormat="0" applyFill="0" applyAlignment="0" applyProtection="0"/>
    <xf numFmtId="0" fontId="34" fillId="41" borderId="20" applyNumberFormat="0" applyAlignment="0" applyProtection="0"/>
    <xf numFmtId="0" fontId="28" fillId="26" borderId="0" applyNumberFormat="0" applyBorder="0" applyAlignment="0" applyProtection="0"/>
    <xf numFmtId="0" fontId="29" fillId="23" borderId="20" applyNumberFormat="0" applyAlignment="0" applyProtection="0"/>
    <xf numFmtId="0" fontId="30" fillId="0" borderId="37" applyNumberFormat="0" applyFill="0" applyAlignment="0" applyProtection="0"/>
    <xf numFmtId="0" fontId="2" fillId="0" borderId="0"/>
    <xf numFmtId="0" fontId="2" fillId="0" borderId="0"/>
    <xf numFmtId="0" fontId="39" fillId="0" borderId="0"/>
    <xf numFmtId="0" fontId="13" fillId="4" borderId="0" applyNumberFormat="0" applyBorder="0" applyAlignment="0" applyProtection="0"/>
    <xf numFmtId="0" fontId="13" fillId="4" borderId="0" applyNumberFormat="0" applyBorder="0" applyAlignment="0" applyProtection="0"/>
    <xf numFmtId="0" fontId="39" fillId="0" borderId="0"/>
    <xf numFmtId="0" fontId="4" fillId="0" borderId="0"/>
    <xf numFmtId="0" fontId="6" fillId="0" borderId="0"/>
    <xf numFmtId="0" fontId="4" fillId="0" borderId="0"/>
    <xf numFmtId="0" fontId="5" fillId="0" borderId="0"/>
    <xf numFmtId="0" fontId="4" fillId="0" borderId="0"/>
    <xf numFmtId="0" fontId="38" fillId="0" borderId="0"/>
    <xf numFmtId="0" fontId="5" fillId="0" borderId="0"/>
    <xf numFmtId="0" fontId="142" fillId="0" borderId="0"/>
    <xf numFmtId="0" fontId="1" fillId="0" borderId="0"/>
  </cellStyleXfs>
  <cellXfs count="665">
    <xf numFmtId="0" fontId="0" fillId="0" borderId="0" xfId="0"/>
    <xf numFmtId="0" fontId="7" fillId="18" borderId="0" xfId="0" applyFont="1" applyFill="1" applyAlignment="1">
      <alignment vertical="top" wrapText="1"/>
    </xf>
    <xf numFmtId="0" fontId="7" fillId="7" borderId="0" xfId="0" applyFont="1" applyFill="1" applyAlignment="1">
      <alignment vertical="top" wrapText="1"/>
    </xf>
    <xf numFmtId="0" fontId="7" fillId="6" borderId="0" xfId="0" applyFont="1" applyFill="1" applyAlignment="1">
      <alignment vertical="top" wrapText="1"/>
    </xf>
    <xf numFmtId="0" fontId="7" fillId="14" borderId="0" xfId="0" applyFont="1" applyFill="1" applyAlignment="1">
      <alignment vertical="top" wrapText="1"/>
    </xf>
    <xf numFmtId="0" fontId="7" fillId="5" borderId="0" xfId="0" applyFont="1" applyFill="1" applyAlignment="1">
      <alignment vertical="top" wrapText="1"/>
    </xf>
    <xf numFmtId="0" fontId="7" fillId="15" borderId="0" xfId="0" applyFont="1" applyFill="1" applyAlignment="1">
      <alignment vertical="top" wrapText="1"/>
    </xf>
    <xf numFmtId="0" fontId="7" fillId="16" borderId="0" xfId="0" applyFont="1" applyFill="1" applyAlignment="1">
      <alignment vertical="top" wrapText="1"/>
    </xf>
    <xf numFmtId="0" fontId="7" fillId="8" borderId="0" xfId="0" applyFont="1" applyFill="1" applyAlignment="1">
      <alignment vertical="top" wrapText="1"/>
    </xf>
    <xf numFmtId="0" fontId="7" fillId="10" borderId="0" xfId="0" applyFont="1" applyFill="1" applyAlignment="1">
      <alignment vertical="top" wrapText="1"/>
    </xf>
    <xf numFmtId="0" fontId="7" fillId="19" borderId="0" xfId="0" applyFont="1" applyFill="1" applyAlignment="1">
      <alignment vertical="top" wrapText="1"/>
    </xf>
    <xf numFmtId="0" fontId="103" fillId="70" borderId="41" xfId="1082" applyFont="1" applyFill="1" applyBorder="1" applyAlignment="1">
      <alignment vertical="top"/>
    </xf>
    <xf numFmtId="0" fontId="103" fillId="70" borderId="41" xfId="1082" applyNumberFormat="1" applyFont="1" applyFill="1" applyBorder="1"/>
    <xf numFmtId="0" fontId="104" fillId="70" borderId="41" xfId="1082" applyFont="1" applyFill="1" applyBorder="1"/>
    <xf numFmtId="165" fontId="104" fillId="70" borderId="41" xfId="1082" applyNumberFormat="1" applyFont="1" applyFill="1" applyBorder="1"/>
    <xf numFmtId="0" fontId="104" fillId="0" borderId="0" xfId="1082" applyFont="1"/>
    <xf numFmtId="0" fontId="103" fillId="0" borderId="0" xfId="1082" applyFont="1" applyFill="1" applyBorder="1" applyAlignment="1">
      <alignment vertical="top"/>
    </xf>
    <xf numFmtId="0" fontId="103" fillId="0" borderId="0" xfId="1082" applyNumberFormat="1" applyFont="1" applyFill="1" applyBorder="1"/>
    <xf numFmtId="0" fontId="104" fillId="0" borderId="0" xfId="1082" applyFont="1" applyFill="1" applyBorder="1"/>
    <xf numFmtId="165" fontId="104" fillId="0" borderId="0" xfId="1082" applyNumberFormat="1" applyFont="1" applyFill="1" applyBorder="1"/>
    <xf numFmtId="0" fontId="103" fillId="0" borderId="0" xfId="1082" applyFont="1" applyFill="1" applyBorder="1" applyAlignment="1">
      <alignment horizontal="left" vertical="top"/>
    </xf>
    <xf numFmtId="0" fontId="104" fillId="0" borderId="0" xfId="1082" applyFont="1" applyAlignment="1">
      <alignment horizontal="left" vertical="top"/>
    </xf>
    <xf numFmtId="0" fontId="107" fillId="0" borderId="0" xfId="1082" applyFont="1" applyAlignment="1">
      <alignment vertical="top"/>
    </xf>
    <xf numFmtId="0" fontId="107" fillId="0" borderId="0" xfId="1082" applyNumberFormat="1" applyFont="1"/>
    <xf numFmtId="165" fontId="104" fillId="0" borderId="0" xfId="1082" applyNumberFormat="1" applyFont="1"/>
    <xf numFmtId="0" fontId="107" fillId="70" borderId="41" xfId="1082" applyFont="1" applyFill="1" applyBorder="1" applyAlignment="1">
      <alignment vertical="top"/>
    </xf>
    <xf numFmtId="0" fontId="107" fillId="70" borderId="41" xfId="1082" applyNumberFormat="1" applyFont="1" applyFill="1" applyBorder="1"/>
    <xf numFmtId="0" fontId="107" fillId="70" borderId="41" xfId="1082" applyFont="1" applyFill="1" applyBorder="1" applyAlignment="1">
      <alignment horizontal="center"/>
    </xf>
    <xf numFmtId="165" fontId="107" fillId="70" borderId="41" xfId="1082" applyNumberFormat="1" applyFont="1" applyFill="1" applyBorder="1" applyAlignment="1">
      <alignment horizontal="center"/>
    </xf>
    <xf numFmtId="0" fontId="107" fillId="0" borderId="0" xfId="1082" applyFont="1"/>
    <xf numFmtId="0" fontId="104" fillId="0" borderId="0" xfId="1082" applyFont="1" applyAlignment="1">
      <alignment vertical="top"/>
    </xf>
    <xf numFmtId="0" fontId="104" fillId="0" borderId="0" xfId="1082" applyNumberFormat="1" applyFont="1"/>
    <xf numFmtId="49" fontId="108" fillId="0" borderId="0" xfId="1082" applyNumberFormat="1" applyFont="1" applyAlignment="1">
      <alignment horizontal="left" vertical="top"/>
    </xf>
    <xf numFmtId="0" fontId="108" fillId="0" borderId="0" xfId="1082" applyNumberFormat="1" applyFont="1" applyAlignment="1">
      <alignment horizontal="justify" vertical="top" wrapText="1"/>
    </xf>
    <xf numFmtId="0" fontId="108" fillId="0" borderId="0" xfId="1082" applyFont="1" applyAlignment="1">
      <alignment horizontal="right" vertical="top"/>
    </xf>
    <xf numFmtId="4" fontId="108" fillId="0" borderId="0" xfId="1082" applyNumberFormat="1" applyFont="1" applyAlignment="1">
      <alignment horizontal="right" vertical="top"/>
    </xf>
    <xf numFmtId="164" fontId="108" fillId="0" borderId="0" xfId="1082" applyNumberFormat="1" applyFont="1" applyAlignment="1">
      <alignment horizontal="right" vertical="top"/>
    </xf>
    <xf numFmtId="165" fontId="108" fillId="0" borderId="0" xfId="1082" applyNumberFormat="1" applyFont="1" applyAlignment="1">
      <alignment horizontal="right" vertical="top"/>
    </xf>
    <xf numFmtId="0" fontId="109" fillId="0" borderId="0" xfId="1082" applyNumberFormat="1" applyFont="1" applyAlignment="1">
      <alignment horizontal="justify" vertical="top" wrapText="1"/>
    </xf>
    <xf numFmtId="0" fontId="111" fillId="0" borderId="0" xfId="1082" applyFont="1" applyAlignment="1">
      <alignment horizontal="right" vertical="top"/>
    </xf>
    <xf numFmtId="4" fontId="111" fillId="0" borderId="0" xfId="1082" applyNumberFormat="1" applyFont="1" applyAlignment="1">
      <alignment horizontal="right" vertical="top"/>
    </xf>
    <xf numFmtId="164" fontId="111" fillId="0" borderId="0" xfId="1082" applyNumberFormat="1" applyFont="1" applyAlignment="1">
      <alignment horizontal="right" vertical="top"/>
    </xf>
    <xf numFmtId="49" fontId="104" fillId="0" borderId="0" xfId="1082" applyNumberFormat="1" applyFont="1" applyAlignment="1">
      <alignment vertical="top"/>
    </xf>
    <xf numFmtId="0" fontId="104" fillId="0" borderId="0" xfId="1082" applyNumberFormat="1" applyFont="1" applyAlignment="1">
      <alignment horizontal="justify" vertical="top" wrapText="1"/>
    </xf>
    <xf numFmtId="0" fontId="104" fillId="0" borderId="0" xfId="1082" applyFont="1" applyAlignment="1">
      <alignment horizontal="right"/>
    </xf>
    <xf numFmtId="4" fontId="104" fillId="0" borderId="0" xfId="1082" applyNumberFormat="1" applyFont="1" applyAlignment="1">
      <alignment horizontal="right"/>
    </xf>
    <xf numFmtId="164" fontId="104" fillId="0" borderId="0" xfId="1082" applyNumberFormat="1" applyFont="1" applyAlignment="1">
      <alignment horizontal="right"/>
    </xf>
    <xf numFmtId="165" fontId="104" fillId="0" borderId="0" xfId="1082" applyNumberFormat="1" applyFont="1" applyAlignment="1">
      <alignment horizontal="right"/>
    </xf>
    <xf numFmtId="49" fontId="107" fillId="8" borderId="42" xfId="1082" applyNumberFormat="1" applyFont="1" applyFill="1" applyBorder="1" applyAlignment="1">
      <alignment vertical="top"/>
    </xf>
    <xf numFmtId="0" fontId="107" fillId="8" borderId="42" xfId="1082" applyNumberFormat="1" applyFont="1" applyFill="1" applyBorder="1" applyAlignment="1">
      <alignment horizontal="left" vertical="top" wrapText="1"/>
    </xf>
    <xf numFmtId="0" fontId="107" fillId="8" borderId="42" xfId="1082" applyFont="1" applyFill="1" applyBorder="1" applyAlignment="1">
      <alignment horizontal="right"/>
    </xf>
    <xf numFmtId="4" fontId="107" fillId="8" borderId="42" xfId="1082" applyNumberFormat="1" applyFont="1" applyFill="1" applyBorder="1" applyAlignment="1">
      <alignment horizontal="right"/>
    </xf>
    <xf numFmtId="164" fontId="107" fillId="8" borderId="42" xfId="1082" applyNumberFormat="1" applyFont="1" applyFill="1" applyBorder="1" applyAlignment="1">
      <alignment horizontal="right"/>
    </xf>
    <xf numFmtId="165" fontId="107" fillId="8" borderId="42" xfId="1082" applyNumberFormat="1" applyFont="1" applyFill="1" applyBorder="1" applyAlignment="1">
      <alignment horizontal="right"/>
    </xf>
    <xf numFmtId="169" fontId="104" fillId="0" borderId="0" xfId="1082" applyNumberFormat="1" applyFont="1"/>
    <xf numFmtId="0" fontId="113" fillId="0" borderId="0" xfId="1082" applyFont="1" applyBorder="1" applyAlignment="1">
      <alignment vertical="top"/>
    </xf>
    <xf numFmtId="0" fontId="104" fillId="0" borderId="0" xfId="1082" applyNumberFormat="1" applyFont="1" applyBorder="1"/>
    <xf numFmtId="0" fontId="104" fillId="0" borderId="0" xfId="1082" applyFont="1" applyBorder="1"/>
    <xf numFmtId="169" fontId="104" fillId="0" borderId="0" xfId="1082" applyNumberFormat="1" applyFont="1" applyBorder="1"/>
    <xf numFmtId="169" fontId="107" fillId="70" borderId="41" xfId="1082" applyNumberFormat="1" applyFont="1" applyFill="1" applyBorder="1" applyAlignment="1">
      <alignment horizontal="center"/>
    </xf>
    <xf numFmtId="49" fontId="108" fillId="0" borderId="0" xfId="1082" applyNumberFormat="1" applyFont="1" applyAlignment="1">
      <alignment vertical="top"/>
    </xf>
    <xf numFmtId="0" fontId="114" fillId="0" borderId="0" xfId="1082" applyNumberFormat="1" applyFont="1" applyBorder="1" applyAlignment="1">
      <alignment horizontal="justify" vertical="top" wrapText="1"/>
    </xf>
    <xf numFmtId="169" fontId="108" fillId="0" borderId="0" xfId="1082" applyNumberFormat="1" applyFont="1" applyAlignment="1">
      <alignment horizontal="right" vertical="top"/>
    </xf>
    <xf numFmtId="0" fontId="108" fillId="0" borderId="0" xfId="1082" applyFont="1"/>
    <xf numFmtId="0" fontId="108" fillId="0" borderId="0" xfId="1082" applyNumberFormat="1" applyFont="1"/>
    <xf numFmtId="0" fontId="108" fillId="0" borderId="0" xfId="1082" applyFont="1" applyAlignment="1">
      <alignment horizontal="right"/>
    </xf>
    <xf numFmtId="9" fontId="108" fillId="0" borderId="0" xfId="1082" applyNumberFormat="1" applyFont="1" applyAlignment="1">
      <alignment horizontal="right"/>
    </xf>
    <xf numFmtId="164" fontId="108" fillId="0" borderId="0" xfId="1082" applyNumberFormat="1" applyFont="1" applyAlignment="1">
      <alignment horizontal="right"/>
    </xf>
    <xf numFmtId="169" fontId="108" fillId="0" borderId="0" xfId="1082" applyNumberFormat="1" applyFont="1" applyAlignment="1">
      <alignment horizontal="right"/>
    </xf>
    <xf numFmtId="169" fontId="107" fillId="8" borderId="42" xfId="1082" applyNumberFormat="1" applyFont="1" applyFill="1" applyBorder="1" applyAlignment="1">
      <alignment horizontal="right"/>
    </xf>
    <xf numFmtId="0" fontId="15" fillId="0" borderId="0" xfId="1082"/>
    <xf numFmtId="0" fontId="117" fillId="0" borderId="0" xfId="1082" applyFont="1" applyFill="1" applyBorder="1"/>
    <xf numFmtId="0" fontId="119" fillId="0" borderId="43" xfId="1082" applyFont="1" applyBorder="1" applyAlignment="1"/>
    <xf numFmtId="0" fontId="107" fillId="0" borderId="1" xfId="1082" applyNumberFormat="1" applyFont="1" applyBorder="1"/>
    <xf numFmtId="0" fontId="104" fillId="0" borderId="1" xfId="1082" applyFont="1" applyBorder="1"/>
    <xf numFmtId="169" fontId="104" fillId="0" borderId="40" xfId="1082" applyNumberFormat="1" applyFont="1" applyBorder="1"/>
    <xf numFmtId="0" fontId="113" fillId="0" borderId="44" xfId="1082" applyFont="1" applyBorder="1" applyAlignment="1">
      <alignment vertical="top"/>
    </xf>
    <xf numFmtId="0" fontId="104" fillId="0" borderId="11" xfId="1082" applyNumberFormat="1" applyFont="1" applyBorder="1"/>
    <xf numFmtId="0" fontId="104" fillId="0" borderId="11" xfId="1082" applyFont="1" applyBorder="1"/>
    <xf numFmtId="169" fontId="104" fillId="0" borderId="45" xfId="1082" applyNumberFormat="1" applyFont="1" applyBorder="1"/>
    <xf numFmtId="4" fontId="108" fillId="0" borderId="0" xfId="1082" applyNumberFormat="1" applyFont="1" applyAlignment="1">
      <alignment horizontal="right"/>
    </xf>
    <xf numFmtId="0" fontId="120" fillId="0" borderId="0" xfId="1082" applyNumberFormat="1" applyFont="1"/>
    <xf numFmtId="0" fontId="116" fillId="76" borderId="8" xfId="1415" applyFont="1" applyFill="1" applyBorder="1"/>
    <xf numFmtId="0" fontId="121" fillId="76" borderId="7" xfId="1415" applyNumberFormat="1" applyFont="1" applyFill="1" applyBorder="1"/>
    <xf numFmtId="4" fontId="121" fillId="76" borderId="7" xfId="1415" applyNumberFormat="1" applyFont="1" applyFill="1" applyBorder="1" applyAlignment="1"/>
    <xf numFmtId="4" fontId="121" fillId="76" borderId="7" xfId="1415" applyNumberFormat="1" applyFont="1" applyFill="1" applyBorder="1" applyAlignment="1">
      <alignment horizontal="right"/>
    </xf>
    <xf numFmtId="4" fontId="121" fillId="76" borderId="7" xfId="1415" applyNumberFormat="1" applyFont="1" applyFill="1" applyBorder="1"/>
    <xf numFmtId="169" fontId="121" fillId="76" borderId="5" xfId="1415" applyNumberFormat="1" applyFont="1" applyFill="1" applyBorder="1"/>
    <xf numFmtId="0" fontId="117" fillId="0" borderId="0" xfId="1082" applyFont="1" applyFill="1" applyBorder="1" applyAlignment="1">
      <alignment horizontal="left" wrapText="1"/>
    </xf>
    <xf numFmtId="0" fontId="120" fillId="70" borderId="41" xfId="1082" applyNumberFormat="1" applyFont="1" applyFill="1" applyBorder="1"/>
    <xf numFmtId="0" fontId="122" fillId="0" borderId="0" xfId="1082" applyNumberFormat="1" applyFont="1"/>
    <xf numFmtId="0" fontId="114" fillId="0" borderId="0" xfId="1082" applyNumberFormat="1" applyFont="1" applyBorder="1" applyAlignment="1">
      <alignment horizontal="justify" wrapText="1"/>
    </xf>
    <xf numFmtId="49" fontId="108" fillId="0" borderId="0" xfId="1082" applyNumberFormat="1" applyFont="1" applyAlignment="1">
      <alignment horizontal="right"/>
    </xf>
    <xf numFmtId="0" fontId="108" fillId="0" borderId="0" xfId="1082" applyFont="1" applyAlignment="1"/>
    <xf numFmtId="169" fontId="108" fillId="0" borderId="0" xfId="1082" applyNumberFormat="1" applyFont="1" applyAlignment="1"/>
    <xf numFmtId="0" fontId="123" fillId="0" borderId="0" xfId="1082" applyFont="1" applyAlignment="1"/>
    <xf numFmtId="0" fontId="124" fillId="0" borderId="0" xfId="1082" applyFont="1" applyAlignment="1"/>
    <xf numFmtId="0" fontId="122" fillId="0" borderId="0" xfId="1082" applyNumberFormat="1" applyFont="1" applyAlignment="1"/>
    <xf numFmtId="4" fontId="108" fillId="0" borderId="0" xfId="1082" applyNumberFormat="1" applyFont="1" applyFill="1" applyAlignment="1">
      <alignment horizontal="right" vertical="top"/>
    </xf>
    <xf numFmtId="4" fontId="108" fillId="0" borderId="0" xfId="1082" applyNumberFormat="1" applyFont="1"/>
    <xf numFmtId="0" fontId="108" fillId="0" borderId="0" xfId="1082" applyFont="1" applyAlignment="1">
      <alignment vertical="top"/>
    </xf>
    <xf numFmtId="0" fontId="120" fillId="8" borderId="42" xfId="1082" applyNumberFormat="1" applyFont="1" applyFill="1" applyBorder="1" applyAlignment="1">
      <alignment horizontal="left" vertical="top" wrapText="1"/>
    </xf>
    <xf numFmtId="49" fontId="126" fillId="0" borderId="0" xfId="1082" applyNumberFormat="1" applyFont="1" applyBorder="1" applyAlignment="1">
      <alignment vertical="top"/>
    </xf>
    <xf numFmtId="0" fontId="127" fillId="0" borderId="0" xfId="1082" applyNumberFormat="1" applyFont="1" applyBorder="1" applyAlignment="1">
      <alignment horizontal="left" vertical="top" wrapText="1"/>
    </xf>
    <xf numFmtId="0" fontId="126" fillId="0" borderId="0" xfId="1082" applyFont="1" applyBorder="1" applyAlignment="1">
      <alignment horizontal="right"/>
    </xf>
    <xf numFmtId="4" fontId="126" fillId="0" borderId="0" xfId="1082" applyNumberFormat="1" applyFont="1" applyBorder="1" applyAlignment="1">
      <alignment horizontal="right"/>
    </xf>
    <xf numFmtId="164" fontId="126" fillId="0" borderId="0" xfId="1082" applyNumberFormat="1" applyFont="1" applyBorder="1" applyAlignment="1">
      <alignment horizontal="right"/>
    </xf>
    <xf numFmtId="169" fontId="126" fillId="0" borderId="0" xfId="1082" applyNumberFormat="1" applyFont="1" applyBorder="1" applyAlignment="1">
      <alignment horizontal="right"/>
    </xf>
    <xf numFmtId="0" fontId="126" fillId="0" borderId="0" xfId="1082" applyFont="1"/>
    <xf numFmtId="165" fontId="121" fillId="76" borderId="5" xfId="1415" applyNumberFormat="1" applyFont="1" applyFill="1" applyBorder="1"/>
    <xf numFmtId="0" fontId="117" fillId="0" borderId="0" xfId="1082" applyFont="1" applyFill="1" applyBorder="1" applyAlignment="1"/>
    <xf numFmtId="0" fontId="121" fillId="0" borderId="0" xfId="1415" applyFont="1" applyFill="1" applyBorder="1"/>
    <xf numFmtId="0" fontId="121" fillId="0" borderId="0" xfId="1415" applyNumberFormat="1" applyFont="1" applyFill="1" applyBorder="1"/>
    <xf numFmtId="4" fontId="121" fillId="0" borderId="0" xfId="1415" applyNumberFormat="1" applyFont="1" applyFill="1" applyBorder="1" applyAlignment="1"/>
    <xf numFmtId="4" fontId="121" fillId="0" borderId="0" xfId="1415" applyNumberFormat="1" applyFont="1" applyFill="1" applyBorder="1" applyAlignment="1">
      <alignment horizontal="right"/>
    </xf>
    <xf numFmtId="4" fontId="121" fillId="0" borderId="0" xfId="1415" applyNumberFormat="1" applyFont="1" applyFill="1" applyBorder="1"/>
    <xf numFmtId="165" fontId="121" fillId="0" borderId="0" xfId="1415" applyNumberFormat="1" applyFont="1" applyFill="1" applyBorder="1"/>
    <xf numFmtId="165" fontId="108" fillId="0" borderId="0" xfId="1082" applyNumberFormat="1" applyFont="1"/>
    <xf numFmtId="165" fontId="108" fillId="0" borderId="0" xfId="1082" applyNumberFormat="1" applyFont="1" applyAlignment="1">
      <alignment horizontal="right"/>
    </xf>
    <xf numFmtId="0" fontId="117" fillId="0" borderId="43" xfId="1415" applyFont="1" applyFill="1" applyBorder="1"/>
    <xf numFmtId="0" fontId="117" fillId="0" borderId="1" xfId="1415" applyNumberFormat="1" applyFont="1" applyFill="1" applyBorder="1"/>
    <xf numFmtId="4" fontId="117" fillId="0" borderId="1" xfId="1415" applyNumberFormat="1" applyFont="1" applyFill="1" applyBorder="1" applyAlignment="1"/>
    <xf numFmtId="4" fontId="117" fillId="0" borderId="1" xfId="1415" applyNumberFormat="1" applyFont="1" applyFill="1" applyBorder="1" applyAlignment="1">
      <alignment horizontal="right"/>
    </xf>
    <xf numFmtId="4" fontId="117" fillId="0" borderId="1" xfId="1415" applyNumberFormat="1" applyFont="1" applyFill="1" applyBorder="1"/>
    <xf numFmtId="165" fontId="117" fillId="0" borderId="40" xfId="1415" applyNumberFormat="1" applyFont="1" applyFill="1" applyBorder="1"/>
    <xf numFmtId="0" fontId="117" fillId="0" borderId="4" xfId="1415" applyFont="1" applyFill="1" applyBorder="1"/>
    <xf numFmtId="0" fontId="117" fillId="0" borderId="0" xfId="1415" applyNumberFormat="1" applyFont="1" applyFill="1" applyBorder="1"/>
    <xf numFmtId="4" fontId="117" fillId="0" borderId="0" xfId="1415" applyNumberFormat="1" applyFont="1" applyFill="1" applyBorder="1" applyAlignment="1"/>
    <xf numFmtId="4" fontId="117" fillId="0" borderId="0" xfId="1415" applyNumberFormat="1" applyFont="1" applyFill="1" applyBorder="1" applyAlignment="1">
      <alignment horizontal="right"/>
    </xf>
    <xf numFmtId="4" fontId="117" fillId="0" borderId="0" xfId="1415" applyNumberFormat="1" applyFont="1" applyFill="1" applyBorder="1"/>
    <xf numFmtId="165" fontId="117" fillId="0" borderId="2" xfId="1415" applyNumberFormat="1" applyFont="1" applyFill="1" applyBorder="1"/>
    <xf numFmtId="0" fontId="117" fillId="0" borderId="44" xfId="1415" applyFont="1" applyFill="1" applyBorder="1"/>
    <xf numFmtId="0" fontId="128" fillId="0" borderId="11" xfId="1415" applyNumberFormat="1" applyFont="1" applyFill="1" applyBorder="1"/>
    <xf numFmtId="4" fontId="128" fillId="0" borderId="11" xfId="1415" applyNumberFormat="1" applyFont="1" applyFill="1" applyBorder="1" applyAlignment="1"/>
    <xf numFmtId="4" fontId="128" fillId="0" borderId="11" xfId="1415" applyNumberFormat="1" applyFont="1" applyFill="1" applyBorder="1" applyAlignment="1">
      <alignment horizontal="right"/>
    </xf>
    <xf numFmtId="4" fontId="128" fillId="0" borderId="11" xfId="1415" applyNumberFormat="1" applyFont="1" applyFill="1" applyBorder="1"/>
    <xf numFmtId="165" fontId="128" fillId="0" borderId="45" xfId="1415" applyNumberFormat="1" applyFont="1" applyFill="1" applyBorder="1"/>
    <xf numFmtId="0" fontId="117" fillId="0" borderId="0" xfId="1415" applyFont="1" applyFill="1" applyBorder="1"/>
    <xf numFmtId="0" fontId="128" fillId="0" borderId="0" xfId="1415" applyNumberFormat="1" applyFont="1" applyFill="1" applyBorder="1"/>
    <xf numFmtId="4" fontId="128" fillId="0" borderId="0" xfId="1415" applyNumberFormat="1" applyFont="1" applyFill="1" applyBorder="1" applyAlignment="1"/>
    <xf numFmtId="4" fontId="128" fillId="0" borderId="0" xfId="1415" applyNumberFormat="1" applyFont="1" applyFill="1" applyBorder="1" applyAlignment="1">
      <alignment horizontal="right"/>
    </xf>
    <xf numFmtId="4" fontId="128" fillId="0" borderId="0" xfId="1415" applyNumberFormat="1" applyFont="1" applyFill="1" applyBorder="1"/>
    <xf numFmtId="165" fontId="128" fillId="0" borderId="0" xfId="1415" applyNumberFormat="1" applyFont="1" applyFill="1" applyBorder="1"/>
    <xf numFmtId="0" fontId="126" fillId="0" borderId="0" xfId="1082" applyFont="1" applyFill="1" applyBorder="1" applyAlignment="1">
      <alignment vertical="top"/>
    </xf>
    <xf numFmtId="0" fontId="127" fillId="0" borderId="0" xfId="1082" applyNumberFormat="1" applyFont="1" applyFill="1" applyBorder="1"/>
    <xf numFmtId="0" fontId="126" fillId="0" borderId="0" xfId="1082" applyFont="1" applyFill="1" applyBorder="1" applyAlignment="1">
      <alignment horizontal="center"/>
    </xf>
    <xf numFmtId="165" fontId="126" fillId="0" borderId="0" xfId="1082" applyNumberFormat="1" applyFont="1" applyFill="1" applyBorder="1" applyAlignment="1">
      <alignment horizontal="center"/>
    </xf>
    <xf numFmtId="0" fontId="126" fillId="0" borderId="0" xfId="1082" applyFont="1" applyFill="1"/>
    <xf numFmtId="165" fontId="104" fillId="0" borderId="0" xfId="1082" applyNumberFormat="1" applyFont="1" applyAlignment="1">
      <alignment vertical="top"/>
    </xf>
    <xf numFmtId="0" fontId="114" fillId="0" borderId="0" xfId="1082" applyNumberFormat="1" applyFont="1" applyFill="1" applyBorder="1" applyAlignment="1">
      <alignment horizontal="justify" vertical="top" wrapText="1"/>
    </xf>
    <xf numFmtId="0" fontId="109" fillId="0" borderId="0" xfId="1082" applyNumberFormat="1" applyFont="1" applyBorder="1" applyAlignment="1">
      <alignment horizontal="justify" vertical="top" wrapText="1"/>
    </xf>
    <xf numFmtId="167" fontId="108" fillId="0" borderId="0" xfId="1082" applyNumberFormat="1" applyFont="1" applyAlignment="1">
      <alignment horizontal="right" vertical="top"/>
    </xf>
    <xf numFmtId="0" fontId="132" fillId="0" borderId="0" xfId="1416" applyFont="1" applyFill="1" applyBorder="1" applyAlignment="1">
      <alignment horizontal="left" vertical="top" wrapText="1"/>
    </xf>
    <xf numFmtId="49" fontId="108" fillId="0" borderId="0" xfId="1082" applyNumberFormat="1" applyFont="1" applyAlignment="1">
      <alignment horizontal="center" vertical="top"/>
    </xf>
    <xf numFmtId="0" fontId="108" fillId="0" borderId="0" xfId="1082" applyNumberFormat="1" applyFont="1" applyAlignment="1">
      <alignment horizontal="justify" wrapText="1"/>
    </xf>
    <xf numFmtId="0" fontId="114" fillId="0" borderId="0" xfId="1082" applyNumberFormat="1" applyFont="1" applyAlignment="1">
      <alignment vertical="top" wrapText="1"/>
    </xf>
    <xf numFmtId="0" fontId="114" fillId="0" borderId="0" xfId="1082" applyNumberFormat="1" applyFont="1"/>
    <xf numFmtId="0" fontId="113" fillId="0" borderId="0" xfId="1082" applyFont="1" applyFill="1" applyBorder="1"/>
    <xf numFmtId="0" fontId="117" fillId="0" borderId="0" xfId="1419" applyFont="1" applyFill="1"/>
    <xf numFmtId="0" fontId="136" fillId="0" borderId="0" xfId="1082" applyNumberFormat="1" applyFont="1" applyAlignment="1">
      <alignment horizontal="justify" vertical="top" wrapText="1"/>
    </xf>
    <xf numFmtId="0" fontId="111" fillId="0" borderId="0" xfId="1082" applyNumberFormat="1" applyFont="1" applyAlignment="1">
      <alignment horizontal="justify" vertical="top" wrapText="1"/>
    </xf>
    <xf numFmtId="4" fontId="108" fillId="0" borderId="0" xfId="1082" applyNumberFormat="1" applyFont="1" applyAlignment="1">
      <alignment vertical="top"/>
    </xf>
    <xf numFmtId="0" fontId="104" fillId="0" borderId="0" xfId="1082" applyNumberFormat="1" applyFont="1" applyAlignment="1">
      <alignment horizontal="left" vertical="top" wrapText="1"/>
    </xf>
    <xf numFmtId="169" fontId="104" fillId="0" borderId="0" xfId="1082" applyNumberFormat="1" applyFont="1" applyAlignment="1">
      <alignment horizontal="right"/>
    </xf>
    <xf numFmtId="0" fontId="140" fillId="70" borderId="41" xfId="1082" applyFont="1" applyFill="1" applyBorder="1"/>
    <xf numFmtId="165" fontId="140" fillId="70" borderId="41" xfId="1082" applyNumberFormat="1" applyFont="1" applyFill="1" applyBorder="1"/>
    <xf numFmtId="0" fontId="140" fillId="0" borderId="0" xfId="1082" applyFont="1"/>
    <xf numFmtId="0" fontId="141" fillId="0" borderId="0" xfId="1082" applyFont="1" applyFill="1"/>
    <xf numFmtId="0" fontId="116" fillId="76" borderId="43" xfId="1415" applyFont="1" applyFill="1" applyBorder="1"/>
    <xf numFmtId="0" fontId="121" fillId="76" borderId="1" xfId="1415" applyNumberFormat="1" applyFont="1" applyFill="1" applyBorder="1"/>
    <xf numFmtId="4" fontId="121" fillId="76" borderId="1" xfId="1415" applyNumberFormat="1" applyFont="1" applyFill="1" applyBorder="1" applyAlignment="1"/>
    <xf numFmtId="4" fontId="121" fillId="76" borderId="1" xfId="1415" applyNumberFormat="1" applyFont="1" applyFill="1" applyBorder="1" applyAlignment="1">
      <alignment horizontal="right"/>
    </xf>
    <xf numFmtId="4" fontId="121" fillId="76" borderId="1" xfId="1415" applyNumberFormat="1" applyFont="1" applyFill="1" applyBorder="1"/>
    <xf numFmtId="165" fontId="121" fillId="76" borderId="40" xfId="1415" applyNumberFormat="1" applyFont="1" applyFill="1" applyBorder="1"/>
    <xf numFmtId="0" fontId="126" fillId="0" borderId="0" xfId="1082" applyNumberFormat="1" applyFont="1" applyFill="1" applyBorder="1"/>
    <xf numFmtId="0" fontId="107" fillId="8" borderId="42" xfId="1082" applyFont="1" applyFill="1" applyBorder="1" applyAlignment="1">
      <alignment vertical="top"/>
    </xf>
    <xf numFmtId="0" fontId="144" fillId="0" borderId="0" xfId="1082" applyFont="1" applyFill="1" applyBorder="1"/>
    <xf numFmtId="4" fontId="145" fillId="0" borderId="0" xfId="1422" applyNumberFormat="1" applyFont="1" applyAlignment="1">
      <alignment vertical="top"/>
    </xf>
    <xf numFmtId="165" fontId="108" fillId="18" borderId="0" xfId="1082" applyNumberFormat="1" applyFont="1" applyFill="1" applyAlignment="1">
      <alignment horizontal="right" vertical="top"/>
    </xf>
    <xf numFmtId="165" fontId="108" fillId="7" borderId="0" xfId="1082" applyNumberFormat="1" applyFont="1" applyFill="1" applyAlignment="1">
      <alignment horizontal="right" vertical="top"/>
    </xf>
    <xf numFmtId="49" fontId="108" fillId="18" borderId="0" xfId="1082" applyNumberFormat="1" applyFont="1" applyFill="1" applyAlignment="1">
      <alignment vertical="top"/>
    </xf>
    <xf numFmtId="0" fontId="114" fillId="18" borderId="0" xfId="1082" applyNumberFormat="1" applyFont="1" applyFill="1" applyBorder="1" applyAlignment="1">
      <alignment horizontal="justify" vertical="top" wrapText="1"/>
    </xf>
    <xf numFmtId="0" fontId="108" fillId="18" borderId="0" xfId="1082" applyFont="1" applyFill="1" applyAlignment="1">
      <alignment horizontal="right" vertical="top"/>
    </xf>
    <xf numFmtId="4" fontId="108" fillId="18" borderId="0" xfId="1082" applyNumberFormat="1" applyFont="1" applyFill="1" applyAlignment="1">
      <alignment horizontal="right" vertical="top"/>
    </xf>
    <xf numFmtId="169" fontId="108" fillId="18" borderId="0" xfId="1082" applyNumberFormat="1" applyFont="1" applyFill="1" applyAlignment="1">
      <alignment horizontal="right" vertical="top"/>
    </xf>
    <xf numFmtId="49" fontId="108" fillId="7" borderId="0" xfId="1082" applyNumberFormat="1" applyFont="1" applyFill="1" applyAlignment="1">
      <alignment vertical="top"/>
    </xf>
    <xf numFmtId="0" fontId="114" fillId="7" borderId="0" xfId="1082" applyNumberFormat="1" applyFont="1" applyFill="1" applyBorder="1" applyAlignment="1">
      <alignment horizontal="justify" vertical="top" wrapText="1"/>
    </xf>
    <xf numFmtId="0" fontId="108" fillId="7" borderId="0" xfId="1082" applyFont="1" applyFill="1" applyAlignment="1">
      <alignment horizontal="right" vertical="top"/>
    </xf>
    <xf numFmtId="4" fontId="108" fillId="7" borderId="0" xfId="1082" applyNumberFormat="1" applyFont="1" applyFill="1" applyAlignment="1">
      <alignment horizontal="right" vertical="top"/>
    </xf>
    <xf numFmtId="169" fontId="108" fillId="7" borderId="0" xfId="1082" applyNumberFormat="1" applyFont="1" applyFill="1" applyAlignment="1">
      <alignment horizontal="right" vertical="top"/>
    </xf>
    <xf numFmtId="49" fontId="108" fillId="6" borderId="0" xfId="1082" applyNumberFormat="1" applyFont="1" applyFill="1" applyAlignment="1">
      <alignment vertical="top"/>
    </xf>
    <xf numFmtId="0" fontId="114" fillId="6" borderId="0" xfId="1082" applyNumberFormat="1" applyFont="1" applyFill="1" applyBorder="1" applyAlignment="1">
      <alignment horizontal="justify" vertical="top" wrapText="1"/>
    </xf>
    <xf numFmtId="0" fontId="108" fillId="6" borderId="0" xfId="1082" applyFont="1" applyFill="1" applyAlignment="1">
      <alignment horizontal="right" vertical="top"/>
    </xf>
    <xf numFmtId="4" fontId="108" fillId="6" borderId="0" xfId="1082" applyNumberFormat="1" applyFont="1" applyFill="1" applyAlignment="1">
      <alignment horizontal="right" vertical="top"/>
    </xf>
    <xf numFmtId="164" fontId="108" fillId="6" borderId="0" xfId="1082" applyNumberFormat="1" applyFont="1" applyFill="1" applyAlignment="1">
      <alignment horizontal="right" vertical="top"/>
    </xf>
    <xf numFmtId="169" fontId="108" fillId="6" borderId="0" xfId="1082" applyNumberFormat="1" applyFont="1" applyFill="1" applyAlignment="1">
      <alignment horizontal="right" vertical="top"/>
    </xf>
    <xf numFmtId="0" fontId="108" fillId="7" borderId="0" xfId="1082" applyFont="1" applyFill="1"/>
    <xf numFmtId="0" fontId="108" fillId="7" borderId="0" xfId="1082" applyFont="1" applyFill="1" applyAlignment="1">
      <alignment horizontal="center" vertical="top"/>
    </xf>
    <xf numFmtId="0" fontId="108" fillId="7" borderId="0" xfId="1082" applyNumberFormat="1" applyFont="1" applyFill="1"/>
    <xf numFmtId="0" fontId="108" fillId="7" borderId="0" xfId="1082" applyNumberFormat="1" applyFont="1" applyFill="1" applyAlignment="1">
      <alignment horizontal="justify" vertical="top" wrapText="1"/>
    </xf>
    <xf numFmtId="49" fontId="108" fillId="5" borderId="0" xfId="1082" applyNumberFormat="1" applyFont="1" applyFill="1" applyAlignment="1">
      <alignment vertical="top"/>
    </xf>
    <xf numFmtId="0" fontId="114" fillId="5" borderId="0" xfId="1082" applyNumberFormat="1" applyFont="1" applyFill="1" applyBorder="1" applyAlignment="1">
      <alignment horizontal="justify" vertical="top" wrapText="1"/>
    </xf>
    <xf numFmtId="0" fontId="108" fillId="5" borderId="0" xfId="1082" applyFont="1" applyFill="1" applyAlignment="1">
      <alignment horizontal="right" vertical="top"/>
    </xf>
    <xf numFmtId="4" fontId="108" fillId="5" borderId="0" xfId="1082" applyNumberFormat="1" applyFont="1" applyFill="1" applyAlignment="1">
      <alignment horizontal="right" vertical="top"/>
    </xf>
    <xf numFmtId="164" fontId="108" fillId="5" borderId="0" xfId="1082" applyNumberFormat="1" applyFont="1" applyFill="1" applyAlignment="1">
      <alignment horizontal="right" vertical="top"/>
    </xf>
    <xf numFmtId="169" fontId="108" fillId="5" borderId="0" xfId="1082" applyNumberFormat="1" applyFont="1" applyFill="1" applyAlignment="1">
      <alignment horizontal="right" vertical="top"/>
    </xf>
    <xf numFmtId="49" fontId="108" fillId="14" borderId="0" xfId="1082" applyNumberFormat="1" applyFont="1" applyFill="1" applyAlignment="1">
      <alignment vertical="top"/>
    </xf>
    <xf numFmtId="0" fontId="114" fillId="14" borderId="0" xfId="1082" applyNumberFormat="1" applyFont="1" applyFill="1" applyBorder="1" applyAlignment="1">
      <alignment horizontal="justify" vertical="top" wrapText="1"/>
    </xf>
    <xf numFmtId="0" fontId="108" fillId="14" borderId="0" xfId="1082" applyFont="1" applyFill="1" applyAlignment="1">
      <alignment horizontal="right" vertical="top"/>
    </xf>
    <xf numFmtId="4" fontId="108" fillId="14" borderId="0" xfId="1082" applyNumberFormat="1" applyFont="1" applyFill="1" applyAlignment="1">
      <alignment horizontal="right" vertical="top"/>
    </xf>
    <xf numFmtId="164" fontId="108" fillId="14" borderId="0" xfId="1082" applyNumberFormat="1" applyFont="1" applyFill="1" applyAlignment="1">
      <alignment horizontal="right" vertical="top"/>
    </xf>
    <xf numFmtId="169" fontId="108" fillId="14" borderId="0" xfId="1082" applyNumberFormat="1" applyFont="1" applyFill="1" applyAlignment="1">
      <alignment horizontal="right" vertical="top"/>
    </xf>
    <xf numFmtId="0" fontId="108" fillId="18" borderId="0" xfId="1082" applyFont="1" applyFill="1"/>
    <xf numFmtId="0" fontId="108" fillId="18" borderId="0" xfId="1082" applyFont="1" applyFill="1" applyAlignment="1">
      <alignment horizontal="center" vertical="top"/>
    </xf>
    <xf numFmtId="0" fontId="114" fillId="7" borderId="0" xfId="1082" applyNumberFormat="1" applyFont="1" applyFill="1" applyBorder="1" applyAlignment="1">
      <alignment horizontal="justify" wrapText="1"/>
    </xf>
    <xf numFmtId="49" fontId="108" fillId="7" borderId="0" xfId="1082" applyNumberFormat="1" applyFont="1" applyFill="1" applyAlignment="1">
      <alignment horizontal="right"/>
    </xf>
    <xf numFmtId="0" fontId="108" fillId="7" borderId="0" xfId="1082" applyFont="1" applyFill="1" applyAlignment="1"/>
    <xf numFmtId="169" fontId="108" fillId="7" borderId="0" xfId="1082" applyNumberFormat="1" applyFont="1" applyFill="1" applyAlignment="1"/>
    <xf numFmtId="0" fontId="108" fillId="7" borderId="0" xfId="1082" applyFont="1" applyFill="1" applyAlignment="1">
      <alignment vertical="top"/>
    </xf>
    <xf numFmtId="0" fontId="114" fillId="7" borderId="0" xfId="1082" applyNumberFormat="1" applyFont="1" applyFill="1" applyBorder="1" applyAlignment="1">
      <alignment horizontal="left" wrapText="1"/>
    </xf>
    <xf numFmtId="169" fontId="108" fillId="7" borderId="0" xfId="1082" applyNumberFormat="1" applyFont="1" applyFill="1"/>
    <xf numFmtId="4" fontId="114" fillId="7" borderId="0" xfId="1082" applyNumberFormat="1" applyFont="1" applyFill="1" applyAlignment="1">
      <alignment horizontal="right" vertical="top"/>
    </xf>
    <xf numFmtId="49" fontId="131" fillId="7" borderId="0" xfId="1082" applyNumberFormat="1" applyFont="1" applyFill="1" applyAlignment="1">
      <alignment horizontal="right" vertical="top"/>
    </xf>
    <xf numFmtId="0" fontId="117" fillId="7" borderId="0" xfId="1082" applyNumberFormat="1" applyFont="1" applyFill="1" applyBorder="1" applyAlignment="1">
      <alignment horizontal="justify" vertical="top" wrapText="1"/>
    </xf>
    <xf numFmtId="0" fontId="126" fillId="7" borderId="0" xfId="1082" applyFont="1" applyFill="1" applyBorder="1" applyAlignment="1">
      <alignment horizontal="center"/>
    </xf>
    <xf numFmtId="165" fontId="126" fillId="7" borderId="0" xfId="1082" applyNumberFormat="1" applyFont="1" applyFill="1" applyBorder="1" applyAlignment="1">
      <alignment horizontal="center"/>
    </xf>
    <xf numFmtId="165" fontId="108" fillId="14" borderId="0" xfId="1082" applyNumberFormat="1" applyFont="1" applyFill="1" applyAlignment="1">
      <alignment horizontal="right" vertical="top"/>
    </xf>
    <xf numFmtId="0" fontId="114" fillId="7" borderId="0" xfId="1417" applyNumberFormat="1" applyFont="1" applyFill="1" applyAlignment="1">
      <alignment horizontal="left" vertical="top" wrapText="1"/>
    </xf>
    <xf numFmtId="0" fontId="114" fillId="7" borderId="0" xfId="1082" applyNumberFormat="1" applyFont="1" applyFill="1" applyAlignment="1">
      <alignment vertical="top" wrapText="1"/>
    </xf>
    <xf numFmtId="49" fontId="108" fillId="18" borderId="0" xfId="1082" applyNumberFormat="1" applyFont="1" applyFill="1" applyAlignment="1">
      <alignment horizontal="left" vertical="top"/>
    </xf>
    <xf numFmtId="0" fontId="108" fillId="18" borderId="0" xfId="1082" applyNumberFormat="1" applyFont="1" applyFill="1" applyAlignment="1">
      <alignment wrapText="1"/>
    </xf>
    <xf numFmtId="0" fontId="108" fillId="18" borderId="0" xfId="1082" applyNumberFormat="1" applyFont="1" applyFill="1" applyAlignment="1">
      <alignment horizontal="justify" vertical="top" wrapText="1"/>
    </xf>
    <xf numFmtId="0" fontId="136" fillId="18" borderId="0" xfId="1082" applyNumberFormat="1" applyFont="1" applyFill="1" applyAlignment="1">
      <alignment horizontal="justify" vertical="top" wrapText="1"/>
    </xf>
    <xf numFmtId="0" fontId="108" fillId="18" borderId="0" xfId="1082" applyFont="1" applyFill="1" applyAlignment="1">
      <alignment horizontal="right"/>
    </xf>
    <xf numFmtId="4" fontId="108" fillId="18" borderId="0" xfId="1082" applyNumberFormat="1" applyFont="1" applyFill="1" applyAlignment="1">
      <alignment horizontal="right"/>
    </xf>
    <xf numFmtId="164" fontId="108" fillId="18" borderId="0" xfId="1082" applyNumberFormat="1" applyFont="1" applyFill="1" applyAlignment="1">
      <alignment horizontal="right"/>
    </xf>
    <xf numFmtId="169" fontId="108" fillId="18" borderId="0" xfId="1082" applyNumberFormat="1" applyFont="1" applyFill="1" applyAlignment="1">
      <alignment horizontal="right"/>
    </xf>
    <xf numFmtId="49" fontId="108" fillId="18" borderId="0" xfId="1082" applyNumberFormat="1" applyFont="1" applyFill="1" applyAlignment="1">
      <alignment horizontal="left"/>
    </xf>
    <xf numFmtId="0" fontId="108" fillId="18" borderId="0" xfId="1082" applyNumberFormat="1" applyFont="1" applyFill="1" applyAlignment="1">
      <alignment horizontal="justify" wrapText="1"/>
    </xf>
    <xf numFmtId="0" fontId="126" fillId="18" borderId="0" xfId="1082" applyNumberFormat="1" applyFont="1" applyFill="1" applyAlignment="1">
      <alignment horizontal="justify" wrapText="1"/>
    </xf>
    <xf numFmtId="0" fontId="108" fillId="18" borderId="0" xfId="1082" applyFont="1" applyFill="1" applyAlignment="1"/>
    <xf numFmtId="169" fontId="108" fillId="18" borderId="0" xfId="1082" applyNumberFormat="1" applyFont="1" applyFill="1" applyAlignment="1"/>
    <xf numFmtId="0" fontId="109" fillId="18" borderId="0" xfId="1420" applyFont="1" applyFill="1" applyBorder="1" applyAlignment="1">
      <alignment vertical="top" wrapText="1"/>
    </xf>
    <xf numFmtId="0" fontId="111" fillId="18" borderId="0" xfId="1082" applyNumberFormat="1" applyFont="1" applyFill="1" applyAlignment="1">
      <alignment horizontal="justify" vertical="top" wrapText="1"/>
    </xf>
    <xf numFmtId="165" fontId="108" fillId="6" borderId="0" xfId="1082" applyNumberFormat="1" applyFont="1" applyFill="1" applyAlignment="1">
      <alignment horizontal="right" vertical="top"/>
    </xf>
    <xf numFmtId="0" fontId="143" fillId="6" borderId="0" xfId="1082" applyFont="1" applyFill="1" applyAlignment="1">
      <alignment horizontal="right" vertical="top"/>
    </xf>
    <xf numFmtId="4" fontId="145" fillId="14" borderId="0" xfId="1422" applyNumberFormat="1" applyFont="1" applyFill="1" applyAlignment="1">
      <alignment vertical="top"/>
    </xf>
    <xf numFmtId="49" fontId="108" fillId="14" borderId="0" xfId="1082" applyNumberFormat="1" applyFont="1" applyFill="1" applyAlignment="1">
      <alignment horizontal="center" vertical="top"/>
    </xf>
    <xf numFmtId="0" fontId="108" fillId="14" borderId="0" xfId="1082" applyFont="1" applyFill="1" applyAlignment="1">
      <alignment vertical="top"/>
    </xf>
    <xf numFmtId="4" fontId="145" fillId="5" borderId="0" xfId="1422" applyNumberFormat="1" applyFont="1" applyFill="1" applyAlignment="1">
      <alignment vertical="top"/>
    </xf>
    <xf numFmtId="49" fontId="108" fillId="5" borderId="0" xfId="1082" applyNumberFormat="1" applyFont="1" applyFill="1" applyAlignment="1">
      <alignment horizontal="center" vertical="top"/>
    </xf>
    <xf numFmtId="0" fontId="108" fillId="5" borderId="0" xfId="1082" applyFont="1" applyFill="1" applyAlignment="1">
      <alignment vertical="top"/>
    </xf>
    <xf numFmtId="0" fontId="7" fillId="9" borderId="0" xfId="0" applyFont="1" applyFill="1" applyBorder="1" applyAlignment="1">
      <alignment vertical="top" wrapText="1"/>
    </xf>
    <xf numFmtId="165" fontId="108" fillId="0" borderId="0" xfId="1082" applyNumberFormat="1" applyFont="1" applyFill="1" applyAlignment="1">
      <alignment horizontal="right" vertical="top"/>
    </xf>
    <xf numFmtId="165" fontId="111" fillId="0" borderId="0" xfId="1082" applyNumberFormat="1" applyFont="1" applyFill="1" applyAlignment="1">
      <alignment horizontal="right" vertical="top"/>
    </xf>
    <xf numFmtId="165" fontId="104" fillId="0" borderId="0" xfId="1082" applyNumberFormat="1" applyFont="1" applyAlignment="1">
      <alignment horizontal="left" vertical="top"/>
    </xf>
    <xf numFmtId="169" fontId="104" fillId="0" borderId="0" xfId="1082" applyNumberFormat="1" applyFont="1" applyAlignment="1">
      <alignment horizontal="left" vertical="top"/>
    </xf>
    <xf numFmtId="0" fontId="104" fillId="18" borderId="0" xfId="1082" applyFont="1" applyFill="1" applyAlignment="1">
      <alignment vertical="top"/>
    </xf>
    <xf numFmtId="0" fontId="137" fillId="18" borderId="0" xfId="1082" applyNumberFormat="1" applyFont="1" applyFill="1" applyAlignment="1">
      <alignment horizontal="justify" wrapText="1"/>
    </xf>
    <xf numFmtId="0" fontId="146" fillId="0" borderId="0" xfId="1" applyFont="1" applyFill="1" applyAlignment="1">
      <alignment vertical="top"/>
    </xf>
    <xf numFmtId="0" fontId="147" fillId="0" borderId="0" xfId="1" applyFont="1" applyFill="1" applyBorder="1" applyAlignment="1">
      <alignment vertical="top"/>
    </xf>
    <xf numFmtId="0" fontId="147" fillId="0" borderId="0" xfId="1" applyFont="1" applyFill="1" applyBorder="1" applyAlignment="1">
      <alignment vertical="center"/>
    </xf>
    <xf numFmtId="4" fontId="146" fillId="0" borderId="0" xfId="1" applyNumberFormat="1" applyFont="1" applyFill="1" applyBorder="1" applyAlignment="1">
      <alignment horizontal="center" vertical="center"/>
    </xf>
    <xf numFmtId="44" fontId="146" fillId="0" borderId="0" xfId="2" applyFont="1" applyFill="1" applyBorder="1" applyAlignment="1">
      <alignment horizontal="center" vertical="center"/>
    </xf>
    <xf numFmtId="0" fontId="147" fillId="0" borderId="8" xfId="1" applyFont="1" applyFill="1" applyBorder="1" applyAlignment="1">
      <alignment horizontal="center" vertical="top"/>
    </xf>
    <xf numFmtId="0" fontId="147" fillId="0" borderId="7" xfId="1" applyFont="1" applyFill="1" applyBorder="1" applyAlignment="1">
      <alignment horizontal="justify" vertical="top" wrapText="1"/>
    </xf>
    <xf numFmtId="0" fontId="147" fillId="0" borderId="7" xfId="1" applyFont="1" applyFill="1" applyBorder="1" applyAlignment="1">
      <alignment horizontal="center"/>
    </xf>
    <xf numFmtId="4" fontId="147" fillId="0" borderId="7" xfId="1" applyNumberFormat="1" applyFont="1" applyFill="1" applyBorder="1" applyAlignment="1">
      <alignment horizontal="center"/>
    </xf>
    <xf numFmtId="44" fontId="147" fillId="0" borderId="5" xfId="2" applyFont="1" applyFill="1" applyBorder="1" applyAlignment="1">
      <alignment horizontal="center"/>
    </xf>
    <xf numFmtId="0" fontId="146" fillId="0" borderId="4" xfId="1" applyFont="1" applyFill="1" applyBorder="1" applyAlignment="1">
      <alignment horizontal="center" vertical="top"/>
    </xf>
    <xf numFmtId="0" fontId="146" fillId="0" borderId="0" xfId="1" applyFont="1" applyFill="1" applyBorder="1" applyAlignment="1">
      <alignment horizontal="justify" vertical="top" wrapText="1"/>
    </xf>
    <xf numFmtId="0" fontId="146" fillId="0" borderId="0" xfId="1" applyFont="1" applyFill="1" applyBorder="1" applyAlignment="1">
      <alignment horizontal="center"/>
    </xf>
    <xf numFmtId="4" fontId="146" fillId="0" borderId="0" xfId="1" applyNumberFormat="1" applyFont="1" applyFill="1" applyBorder="1" applyAlignment="1">
      <alignment horizontal="center"/>
    </xf>
    <xf numFmtId="165" fontId="146" fillId="0" borderId="10" xfId="2" applyNumberFormat="1" applyFont="1" applyFill="1" applyBorder="1" applyAlignment="1">
      <alignment horizontal="center"/>
    </xf>
    <xf numFmtId="0" fontId="147" fillId="0" borderId="4" xfId="1" applyFont="1" applyFill="1" applyBorder="1" applyAlignment="1">
      <alignment horizontal="center" vertical="top"/>
    </xf>
    <xf numFmtId="0" fontId="147" fillId="0" borderId="0" xfId="1" applyFont="1" applyFill="1" applyBorder="1" applyAlignment="1">
      <alignment horizontal="justify" vertical="top" wrapText="1"/>
    </xf>
    <xf numFmtId="165" fontId="146" fillId="0" borderId="3" xfId="2" applyNumberFormat="1" applyFont="1" applyFill="1" applyBorder="1" applyAlignment="1">
      <alignment horizontal="center"/>
    </xf>
    <xf numFmtId="0" fontId="146" fillId="10" borderId="4" xfId="1" applyFont="1" applyFill="1" applyBorder="1" applyAlignment="1">
      <alignment horizontal="center" vertical="top"/>
    </xf>
    <xf numFmtId="0" fontId="146" fillId="10" borderId="0" xfId="1" applyFont="1" applyFill="1" applyBorder="1" applyAlignment="1">
      <alignment horizontal="justify" vertical="top" wrapText="1"/>
    </xf>
    <xf numFmtId="0" fontId="146" fillId="10" borderId="0" xfId="1" applyFont="1" applyFill="1" applyBorder="1" applyAlignment="1">
      <alignment horizontal="center"/>
    </xf>
    <xf numFmtId="4" fontId="146" fillId="10" borderId="0" xfId="1" applyNumberFormat="1" applyFont="1" applyFill="1" applyBorder="1" applyAlignment="1">
      <alignment horizontal="center"/>
    </xf>
    <xf numFmtId="165" fontId="146" fillId="10" borderId="3" xfId="2" applyNumberFormat="1" applyFont="1" applyFill="1" applyBorder="1" applyAlignment="1">
      <alignment horizontal="center"/>
    </xf>
    <xf numFmtId="0" fontId="146" fillId="18" borderId="4" xfId="1" applyFont="1" applyFill="1" applyBorder="1" applyAlignment="1">
      <alignment horizontal="center" vertical="top"/>
    </xf>
    <xf numFmtId="0" fontId="146" fillId="18" borderId="0" xfId="1" applyFont="1" applyFill="1" applyBorder="1" applyAlignment="1">
      <alignment horizontal="justify" vertical="top" wrapText="1"/>
    </xf>
    <xf numFmtId="0" fontId="146" fillId="18" borderId="0" xfId="1" applyFont="1" applyFill="1" applyBorder="1" applyAlignment="1">
      <alignment horizontal="center"/>
    </xf>
    <xf numFmtId="4" fontId="146" fillId="18" borderId="0" xfId="1" applyNumberFormat="1" applyFont="1" applyFill="1" applyBorder="1" applyAlignment="1">
      <alignment horizontal="center"/>
    </xf>
    <xf numFmtId="165" fontId="146" fillId="18" borderId="3" xfId="2" applyNumberFormat="1" applyFont="1" applyFill="1" applyBorder="1" applyAlignment="1">
      <alignment horizontal="center"/>
    </xf>
    <xf numFmtId="0" fontId="146" fillId="10" borderId="4" xfId="1" quotePrefix="1" applyFont="1" applyFill="1" applyBorder="1" applyAlignment="1">
      <alignment horizontal="center" vertical="top"/>
    </xf>
    <xf numFmtId="0" fontId="146" fillId="0" borderId="4" xfId="1" quotePrefix="1" applyFont="1" applyFill="1" applyBorder="1" applyAlignment="1">
      <alignment horizontal="center" vertical="top"/>
    </xf>
    <xf numFmtId="0" fontId="146" fillId="10" borderId="0" xfId="4" quotePrefix="1" applyFont="1" applyFill="1" applyBorder="1" applyAlignment="1">
      <alignment horizontal="left" vertical="top" wrapText="1"/>
    </xf>
    <xf numFmtId="0" fontId="146" fillId="10" borderId="0" xfId="4" applyFont="1" applyFill="1" applyBorder="1" applyAlignment="1">
      <alignment horizontal="center" wrapText="1"/>
    </xf>
    <xf numFmtId="0" fontId="146" fillId="0" borderId="0" xfId="4" quotePrefix="1" applyNumberFormat="1" applyFont="1" applyFill="1" applyBorder="1" applyAlignment="1">
      <alignment horizontal="center" vertical="top" wrapText="1"/>
    </xf>
    <xf numFmtId="0" fontId="146" fillId="0" borderId="0" xfId="4" quotePrefix="1" applyFont="1" applyFill="1" applyBorder="1" applyAlignment="1">
      <alignment horizontal="left" vertical="top" wrapText="1"/>
    </xf>
    <xf numFmtId="0" fontId="146" fillId="0" borderId="0" xfId="4" applyFont="1" applyFill="1" applyBorder="1" applyAlignment="1">
      <alignment horizontal="center" wrapText="1"/>
    </xf>
    <xf numFmtId="44" fontId="146" fillId="0" borderId="3" xfId="2" applyFont="1" applyFill="1" applyBorder="1" applyAlignment="1">
      <alignment horizontal="right" wrapText="1"/>
    </xf>
    <xf numFmtId="0" fontId="146" fillId="10" borderId="0" xfId="4" quotePrefix="1" applyFont="1" applyFill="1" applyBorder="1" applyAlignment="1">
      <alignment horizontal="left" wrapText="1"/>
    </xf>
    <xf numFmtId="0" fontId="147" fillId="0" borderId="4" xfId="1" quotePrefix="1" applyFont="1" applyFill="1" applyBorder="1" applyAlignment="1">
      <alignment horizontal="center" vertical="top"/>
    </xf>
    <xf numFmtId="0" fontId="147" fillId="0" borderId="0" xfId="1" applyFont="1" applyFill="1" applyBorder="1" applyAlignment="1">
      <alignment horizontal="center"/>
    </xf>
    <xf numFmtId="165" fontId="147" fillId="0" borderId="3" xfId="2" applyNumberFormat="1" applyFont="1" applyFill="1" applyBorder="1" applyAlignment="1">
      <alignment horizontal="center"/>
    </xf>
    <xf numFmtId="0" fontId="146" fillId="19" borderId="4" xfId="1" quotePrefix="1" applyFont="1" applyFill="1" applyBorder="1" applyAlignment="1">
      <alignment horizontal="center" vertical="top"/>
    </xf>
    <xf numFmtId="0" fontId="146" fillId="19" borderId="0" xfId="1" applyFont="1" applyFill="1" applyBorder="1" applyAlignment="1">
      <alignment horizontal="justify" vertical="top" wrapText="1"/>
    </xf>
    <xf numFmtId="0" fontId="146" fillId="19" borderId="0" xfId="1" applyFont="1" applyFill="1" applyBorder="1" applyAlignment="1">
      <alignment horizontal="center"/>
    </xf>
    <xf numFmtId="4" fontId="146" fillId="19" borderId="0" xfId="1" applyNumberFormat="1" applyFont="1" applyFill="1" applyBorder="1" applyAlignment="1">
      <alignment horizontal="center"/>
    </xf>
    <xf numFmtId="165" fontId="146" fillId="19" borderId="3" xfId="2" applyNumberFormat="1" applyFont="1" applyFill="1" applyBorder="1" applyAlignment="1">
      <alignment horizontal="center"/>
    </xf>
    <xf numFmtId="0" fontId="146" fillId="16" borderId="4" xfId="1" quotePrefix="1" applyFont="1" applyFill="1" applyBorder="1" applyAlignment="1">
      <alignment horizontal="center" vertical="top"/>
    </xf>
    <xf numFmtId="0" fontId="146" fillId="16" borderId="0" xfId="1" applyFont="1" applyFill="1" applyBorder="1" applyAlignment="1">
      <alignment horizontal="justify" vertical="top" wrapText="1"/>
    </xf>
    <xf numFmtId="0" fontId="146" fillId="16" borderId="0" xfId="1" applyFont="1" applyFill="1" applyBorder="1" applyAlignment="1">
      <alignment horizontal="center"/>
    </xf>
    <xf numFmtId="4" fontId="146" fillId="16" borderId="0" xfId="1" applyNumberFormat="1" applyFont="1" applyFill="1" applyBorder="1" applyAlignment="1">
      <alignment horizontal="center"/>
    </xf>
    <xf numFmtId="165" fontId="146" fillId="16" borderId="3" xfId="2" applyNumberFormat="1" applyFont="1" applyFill="1" applyBorder="1" applyAlignment="1">
      <alignment horizontal="center"/>
    </xf>
    <xf numFmtId="0" fontId="146" fillId="9" borderId="4" xfId="1" quotePrefix="1" applyFont="1" applyFill="1" applyBorder="1" applyAlignment="1">
      <alignment horizontal="center" vertical="top"/>
    </xf>
    <xf numFmtId="0" fontId="146" fillId="9" borderId="0" xfId="1" applyFont="1" applyFill="1" applyBorder="1" applyAlignment="1">
      <alignment horizontal="justify" vertical="top" wrapText="1"/>
    </xf>
    <xf numFmtId="0" fontId="146" fillId="9" borderId="0" xfId="1" applyFont="1" applyFill="1" applyBorder="1" applyAlignment="1">
      <alignment horizontal="center"/>
    </xf>
    <xf numFmtId="4" fontId="146" fillId="9" borderId="0" xfId="1" applyNumberFormat="1" applyFont="1" applyFill="1" applyBorder="1" applyAlignment="1">
      <alignment horizontal="center"/>
    </xf>
    <xf numFmtId="165" fontId="146" fillId="9" borderId="3" xfId="2" applyNumberFormat="1" applyFont="1" applyFill="1" applyBorder="1" applyAlignment="1">
      <alignment horizontal="center"/>
    </xf>
    <xf numFmtId="0" fontId="147" fillId="0" borderId="0" xfId="1" applyFont="1" applyFill="1" applyBorder="1" applyAlignment="1">
      <alignment horizontal="center" vertical="top" wrapText="1"/>
    </xf>
    <xf numFmtId="0" fontId="147" fillId="0" borderId="0" xfId="4" quotePrefix="1" applyFont="1" applyFill="1" applyBorder="1" applyAlignment="1">
      <alignment horizontal="left" vertical="top" wrapText="1"/>
    </xf>
    <xf numFmtId="0" fontId="146" fillId="0" borderId="0" xfId="1" quotePrefix="1" applyFont="1" applyFill="1" applyBorder="1" applyAlignment="1">
      <alignment horizontal="center" vertical="top"/>
    </xf>
    <xf numFmtId="0" fontId="147" fillId="0" borderId="0" xfId="4" quotePrefix="1" applyNumberFormat="1" applyFont="1" applyFill="1" applyBorder="1" applyAlignment="1">
      <alignment horizontal="center" vertical="top" wrapText="1"/>
    </xf>
    <xf numFmtId="0" fontId="147" fillId="0" borderId="0" xfId="4" applyFont="1" applyFill="1" applyBorder="1" applyAlignment="1">
      <alignment horizontal="center" wrapText="1"/>
    </xf>
    <xf numFmtId="0" fontId="147" fillId="0" borderId="0" xfId="1" quotePrefix="1" applyFont="1" applyFill="1" applyBorder="1" applyAlignment="1">
      <alignment horizontal="center" vertical="top" wrapText="1"/>
    </xf>
    <xf numFmtId="0" fontId="147" fillId="0" borderId="0" xfId="3" applyFont="1" applyFill="1" applyBorder="1" applyAlignment="1">
      <alignment horizontal="center"/>
    </xf>
    <xf numFmtId="0" fontId="147" fillId="0" borderId="0" xfId="4" applyFont="1" applyFill="1" applyBorder="1" applyAlignment="1">
      <alignment horizontal="center"/>
    </xf>
    <xf numFmtId="0" fontId="146" fillId="0" borderId="0" xfId="3" applyFont="1" applyFill="1" applyBorder="1" applyAlignment="1">
      <alignment horizontal="center"/>
    </xf>
    <xf numFmtId="0" fontId="146" fillId="0" borderId="0" xfId="4" applyFont="1" applyFill="1" applyBorder="1" applyAlignment="1">
      <alignment horizontal="center"/>
    </xf>
    <xf numFmtId="1" fontId="146" fillId="0" borderId="4" xfId="4" quotePrefix="1" applyNumberFormat="1" applyFont="1" applyFill="1" applyBorder="1" applyAlignment="1">
      <alignment horizontal="center" vertical="top"/>
    </xf>
    <xf numFmtId="166" fontId="147" fillId="0" borderId="4" xfId="4" quotePrefix="1" applyNumberFormat="1" applyFont="1" applyFill="1" applyBorder="1" applyAlignment="1">
      <alignment horizontal="center" vertical="top"/>
    </xf>
    <xf numFmtId="0" fontId="146" fillId="0" borderId="0" xfId="1" quotePrefix="1" applyFont="1" applyFill="1" applyBorder="1" applyAlignment="1">
      <alignment horizontal="justify" vertical="top" wrapText="1"/>
    </xf>
    <xf numFmtId="0" fontId="148" fillId="0" borderId="8" xfId="0" applyFont="1" applyBorder="1" applyAlignment="1">
      <alignment horizontal="center" vertical="top"/>
    </xf>
    <xf numFmtId="0" fontId="147" fillId="0" borderId="7" xfId="0" applyFont="1" applyBorder="1" applyAlignment="1">
      <alignment horizontal="left" vertical="top" wrapText="1"/>
    </xf>
    <xf numFmtId="0" fontId="147" fillId="0" borderId="7" xfId="0" applyFont="1" applyBorder="1" applyAlignment="1">
      <alignment horizontal="center"/>
    </xf>
    <xf numFmtId="4" fontId="147" fillId="0" borderId="7" xfId="0" applyNumberFormat="1" applyFont="1" applyBorder="1" applyAlignment="1">
      <alignment horizontal="right"/>
    </xf>
    <xf numFmtId="164" fontId="147" fillId="0" borderId="7" xfId="0" applyNumberFormat="1" applyFont="1" applyBorder="1" applyAlignment="1">
      <alignment horizontal="right"/>
    </xf>
    <xf numFmtId="0" fontId="146" fillId="0" borderId="0" xfId="1" applyFont="1" applyFill="1" applyAlignment="1">
      <alignment horizontal="center" vertical="top"/>
    </xf>
    <xf numFmtId="0" fontId="146" fillId="0" borderId="0" xfId="1" applyFont="1" applyFill="1" applyAlignment="1">
      <alignment horizontal="justify" vertical="top" wrapText="1"/>
    </xf>
    <xf numFmtId="0" fontId="146" fillId="0" borderId="0" xfId="1" applyFont="1" applyFill="1" applyAlignment="1">
      <alignment horizontal="center"/>
    </xf>
    <xf numFmtId="4" fontId="146" fillId="0" borderId="0" xfId="1" applyNumberFormat="1" applyFont="1" applyFill="1" applyAlignment="1">
      <alignment horizontal="center"/>
    </xf>
    <xf numFmtId="44" fontId="146" fillId="0" borderId="0" xfId="2" applyFont="1" applyFill="1" applyAlignment="1">
      <alignment horizontal="center"/>
    </xf>
    <xf numFmtId="0" fontId="146" fillId="0" borderId="0" xfId="1" applyFont="1" applyFill="1" applyAlignment="1">
      <alignment horizontal="left" vertical="top" wrapText="1"/>
    </xf>
    <xf numFmtId="164" fontId="146" fillId="0" borderId="0" xfId="1" applyNumberFormat="1" applyFont="1" applyFill="1" applyAlignment="1">
      <alignment horizontal="center"/>
    </xf>
    <xf numFmtId="0" fontId="146" fillId="0" borderId="8" xfId="1" applyFont="1" applyFill="1" applyBorder="1" applyAlignment="1">
      <alignment vertical="top"/>
    </xf>
    <xf numFmtId="0" fontId="146" fillId="0" borderId="7" xfId="1" applyFont="1" applyFill="1" applyBorder="1" applyAlignment="1">
      <alignment horizontal="left" vertical="top"/>
    </xf>
    <xf numFmtId="0" fontId="146" fillId="0" borderId="7" xfId="1" applyFont="1" applyFill="1" applyBorder="1" applyAlignment="1">
      <alignment horizontal="center"/>
    </xf>
    <xf numFmtId="4" fontId="146" fillId="0" borderId="7" xfId="1" applyNumberFormat="1" applyFont="1" applyFill="1" applyBorder="1" applyAlignment="1">
      <alignment horizontal="center"/>
    </xf>
    <xf numFmtId="4" fontId="146" fillId="0" borderId="6" xfId="1" applyNumberFormat="1" applyFont="1" applyFill="1" applyBorder="1" applyAlignment="1">
      <alignment horizontal="center"/>
    </xf>
    <xf numFmtId="164" fontId="146" fillId="0" borderId="5" xfId="1" applyNumberFormat="1" applyFont="1" applyFill="1" applyBorder="1" applyAlignment="1">
      <alignment horizontal="center"/>
    </xf>
    <xf numFmtId="0" fontId="146" fillId="0" borderId="4" xfId="1" applyFont="1" applyFill="1" applyBorder="1" applyAlignment="1">
      <alignment vertical="top"/>
    </xf>
    <xf numFmtId="0" fontId="146" fillId="0" borderId="0" xfId="1" applyFont="1" applyFill="1" applyBorder="1" applyAlignment="1">
      <alignment horizontal="left" vertical="top"/>
    </xf>
    <xf numFmtId="4" fontId="146" fillId="0" borderId="3" xfId="1" applyNumberFormat="1" applyFont="1" applyFill="1" applyBorder="1" applyAlignment="1">
      <alignment horizontal="center"/>
    </xf>
    <xf numFmtId="164" fontId="146" fillId="0" borderId="2" xfId="1" applyNumberFormat="1" applyFont="1" applyFill="1" applyBorder="1" applyAlignment="1">
      <alignment horizontal="center"/>
    </xf>
    <xf numFmtId="0" fontId="146" fillId="0" borderId="0" xfId="1" applyFont="1"/>
    <xf numFmtId="0" fontId="146" fillId="0" borderId="0" xfId="4" applyFont="1" applyFill="1" applyBorder="1" applyAlignment="1">
      <alignment wrapText="1"/>
    </xf>
    <xf numFmtId="0" fontId="146" fillId="0" borderId="0" xfId="1" applyFont="1" applyBorder="1"/>
    <xf numFmtId="0" fontId="147" fillId="0" borderId="0" xfId="1" applyFont="1" applyFill="1" applyBorder="1" applyAlignment="1">
      <alignment horizontal="left" vertical="top"/>
    </xf>
    <xf numFmtId="0" fontId="149" fillId="0" borderId="0" xfId="1412" applyNumberFormat="1" applyFont="1" applyFill="1" applyAlignment="1">
      <alignment horizontal="justify" vertical="top" wrapText="1"/>
    </xf>
    <xf numFmtId="0" fontId="150" fillId="0" borderId="0" xfId="4" applyFont="1" applyFill="1" applyBorder="1" applyAlignment="1">
      <alignment horizontal="left"/>
    </xf>
    <xf numFmtId="0" fontId="146" fillId="0" borderId="0" xfId="1412" quotePrefix="1" applyNumberFormat="1" applyFont="1" applyFill="1" applyAlignment="1">
      <alignment horizontal="justify" vertical="top" wrapText="1"/>
    </xf>
    <xf numFmtId="0" fontId="146" fillId="0" borderId="4" xfId="1412" applyFont="1" applyFill="1" applyBorder="1" applyAlignment="1">
      <alignment horizontal="center" vertical="top"/>
    </xf>
    <xf numFmtId="3" fontId="146" fillId="0" borderId="0" xfId="1412" applyNumberFormat="1" applyFont="1" applyFill="1" applyAlignment="1">
      <alignment horizontal="center"/>
    </xf>
    <xf numFmtId="0" fontId="146" fillId="0" borderId="0" xfId="1412" applyNumberFormat="1" applyFont="1" applyFill="1" applyAlignment="1">
      <alignment horizontal="justify" vertical="top" wrapText="1"/>
    </xf>
    <xf numFmtId="0" fontId="146" fillId="0" borderId="0" xfId="1" quotePrefix="1" applyFont="1" applyFill="1" applyBorder="1" applyAlignment="1">
      <alignment horizontal="left" vertical="top" wrapText="1"/>
    </xf>
    <xf numFmtId="0" fontId="147" fillId="0" borderId="1" xfId="1412" applyNumberFormat="1" applyFont="1" applyFill="1" applyBorder="1" applyAlignment="1">
      <alignment horizontal="right" vertical="top" wrapText="1"/>
    </xf>
    <xf numFmtId="0" fontId="147" fillId="0" borderId="1" xfId="1" applyFont="1" applyFill="1" applyBorder="1" applyAlignment="1">
      <alignment horizontal="center"/>
    </xf>
    <xf numFmtId="3" fontId="147" fillId="0" borderId="1" xfId="1412" applyNumberFormat="1" applyFont="1" applyFill="1" applyBorder="1" applyAlignment="1">
      <alignment horizontal="center"/>
    </xf>
    <xf numFmtId="164" fontId="147" fillId="0" borderId="40" xfId="1" applyNumberFormat="1" applyFont="1" applyFill="1" applyBorder="1" applyAlignment="1">
      <alignment horizontal="center"/>
    </xf>
    <xf numFmtId="4" fontId="146" fillId="0" borderId="0" xfId="1412" applyNumberFormat="1" applyFont="1" applyFill="1" applyAlignment="1">
      <alignment horizontal="center"/>
    </xf>
    <xf numFmtId="0" fontId="146" fillId="0" borderId="0" xfId="1" applyFont="1" applyFill="1"/>
    <xf numFmtId="0" fontId="146" fillId="0" borderId="0" xfId="1" applyFont="1" applyFill="1" applyAlignment="1">
      <alignment vertical="center"/>
    </xf>
    <xf numFmtId="0" fontId="147" fillId="0" borderId="0" xfId="1" applyFont="1" applyFill="1" applyBorder="1"/>
    <xf numFmtId="0" fontId="146" fillId="0" borderId="0" xfId="1" applyFont="1" applyFill="1" applyBorder="1"/>
    <xf numFmtId="0" fontId="146" fillId="19" borderId="0" xfId="4" applyFont="1" applyFill="1" applyBorder="1" applyAlignment="1">
      <alignment horizontal="center" wrapText="1"/>
    </xf>
    <xf numFmtId="0" fontId="146" fillId="0" borderId="0" xfId="1" applyFont="1" applyFill="1" applyAlignment="1"/>
    <xf numFmtId="0" fontId="146" fillId="10" borderId="0" xfId="4" quotePrefix="1" applyNumberFormat="1" applyFont="1" applyFill="1" applyBorder="1" applyAlignment="1">
      <alignment horizontal="center" vertical="top" wrapText="1"/>
    </xf>
    <xf numFmtId="0" fontId="146" fillId="7" borderId="0" xfId="4" quotePrefix="1" applyNumberFormat="1" applyFont="1" applyFill="1" applyBorder="1" applyAlignment="1">
      <alignment horizontal="center" vertical="top" wrapText="1"/>
    </xf>
    <xf numFmtId="0" fontId="146" fillId="7" borderId="0" xfId="4" quotePrefix="1" applyFont="1" applyFill="1" applyBorder="1" applyAlignment="1">
      <alignment horizontal="left" vertical="top" wrapText="1"/>
    </xf>
    <xf numFmtId="0" fontId="146" fillId="7" borderId="0" xfId="4" applyFont="1" applyFill="1" applyBorder="1" applyAlignment="1">
      <alignment horizontal="center" wrapText="1"/>
    </xf>
    <xf numFmtId="44" fontId="146" fillId="7" borderId="3" xfId="2" applyFont="1" applyFill="1" applyBorder="1" applyAlignment="1">
      <alignment horizontal="right" wrapText="1"/>
    </xf>
    <xf numFmtId="0" fontId="147" fillId="7" borderId="0" xfId="4" quotePrefix="1" applyFont="1" applyFill="1" applyBorder="1" applyAlignment="1">
      <alignment horizontal="left" vertical="top" wrapText="1"/>
    </xf>
    <xf numFmtId="0" fontId="146" fillId="9" borderId="0" xfId="4" quotePrefix="1" applyNumberFormat="1" applyFont="1" applyFill="1" applyBorder="1" applyAlignment="1">
      <alignment horizontal="center" vertical="top" wrapText="1"/>
    </xf>
    <xf numFmtId="0" fontId="146" fillId="9" borderId="0" xfId="4" quotePrefix="1" applyFont="1" applyFill="1" applyBorder="1" applyAlignment="1">
      <alignment horizontal="left" vertical="top" wrapText="1"/>
    </xf>
    <xf numFmtId="0" fontId="146" fillId="9" borderId="0" xfId="4" applyFont="1" applyFill="1" applyBorder="1" applyAlignment="1">
      <alignment horizontal="center" wrapText="1"/>
    </xf>
    <xf numFmtId="44" fontId="146" fillId="9" borderId="3" xfId="2" applyFont="1" applyFill="1" applyBorder="1" applyAlignment="1">
      <alignment horizontal="right" wrapText="1"/>
    </xf>
    <xf numFmtId="0" fontId="147" fillId="9" borderId="0" xfId="4" quotePrefix="1" applyFont="1" applyFill="1" applyBorder="1" applyAlignment="1">
      <alignment horizontal="left" vertical="top" wrapText="1"/>
    </xf>
    <xf numFmtId="0" fontId="147" fillId="9" borderId="0" xfId="4" applyFont="1" applyFill="1" applyBorder="1" applyAlignment="1">
      <alignment wrapText="1"/>
    </xf>
    <xf numFmtId="4" fontId="146" fillId="19" borderId="0" xfId="1" applyNumberFormat="1" applyFont="1" applyFill="1" applyBorder="1" applyAlignment="1">
      <alignment horizontal="right"/>
    </xf>
    <xf numFmtId="164" fontId="148" fillId="19" borderId="3" xfId="1" applyNumberFormat="1" applyFont="1" applyFill="1" applyBorder="1" applyAlignment="1"/>
    <xf numFmtId="0" fontId="146" fillId="19" borderId="0" xfId="4" quotePrefix="1" applyNumberFormat="1" applyFont="1" applyFill="1" applyBorder="1" applyAlignment="1">
      <alignment horizontal="center" vertical="top" wrapText="1"/>
    </xf>
    <xf numFmtId="0" fontId="146" fillId="19" borderId="0" xfId="4" quotePrefix="1" applyFont="1" applyFill="1" applyBorder="1" applyAlignment="1">
      <alignment horizontal="left" vertical="top" wrapText="1"/>
    </xf>
    <xf numFmtId="44" fontId="146" fillId="19" borderId="3" xfId="2" applyFont="1" applyFill="1" applyBorder="1" applyAlignment="1">
      <alignment horizontal="right" wrapText="1"/>
    </xf>
    <xf numFmtId="0" fontId="147" fillId="19" borderId="0" xfId="4" applyFont="1" applyFill="1" applyBorder="1" applyAlignment="1">
      <alignment wrapText="1"/>
    </xf>
    <xf numFmtId="4" fontId="146" fillId="16" borderId="0" xfId="1" applyNumberFormat="1" applyFont="1" applyFill="1" applyBorder="1" applyAlignment="1">
      <alignment horizontal="right"/>
    </xf>
    <xf numFmtId="164" fontId="148" fillId="16" borderId="3" xfId="1" applyNumberFormat="1" applyFont="1" applyFill="1" applyBorder="1" applyAlignment="1"/>
    <xf numFmtId="44" fontId="146" fillId="16" borderId="3" xfId="2" applyFont="1" applyFill="1" applyBorder="1" applyAlignment="1">
      <alignment horizontal="right" wrapText="1"/>
    </xf>
    <xf numFmtId="0" fontId="146" fillId="16" borderId="0" xfId="4" quotePrefix="1" applyNumberFormat="1" applyFont="1" applyFill="1" applyBorder="1" applyAlignment="1">
      <alignment horizontal="center" vertical="top" wrapText="1"/>
    </xf>
    <xf numFmtId="0" fontId="146" fillId="16" borderId="0" xfId="4" quotePrefix="1" applyFont="1" applyFill="1" applyBorder="1" applyAlignment="1">
      <alignment horizontal="left" vertical="top" wrapText="1"/>
    </xf>
    <xf numFmtId="0" fontId="147" fillId="16" borderId="0" xfId="4" applyFont="1" applyFill="1" applyBorder="1" applyAlignment="1">
      <alignment wrapText="1"/>
    </xf>
    <xf numFmtId="0" fontId="146" fillId="16" borderId="0" xfId="4" applyFont="1" applyFill="1" applyBorder="1" applyAlignment="1">
      <alignment horizontal="center" wrapText="1"/>
    </xf>
    <xf numFmtId="0" fontId="147" fillId="6" borderId="0" xfId="4" quotePrefix="1" applyFont="1" applyFill="1" applyBorder="1" applyAlignment="1">
      <alignment horizontal="left" vertical="top" wrapText="1"/>
    </xf>
    <xf numFmtId="44" fontId="146" fillId="6" borderId="3" xfId="2" applyFont="1" applyFill="1" applyBorder="1" applyAlignment="1">
      <alignment horizontal="right" wrapText="1"/>
    </xf>
    <xf numFmtId="0" fontId="146" fillId="6" borderId="0" xfId="4" quotePrefix="1" applyNumberFormat="1" applyFont="1" applyFill="1" applyBorder="1" applyAlignment="1">
      <alignment horizontal="center" vertical="top" wrapText="1"/>
    </xf>
    <xf numFmtId="0" fontId="146" fillId="6" borderId="0" xfId="4" quotePrefix="1" applyFont="1" applyFill="1" applyBorder="1" applyAlignment="1">
      <alignment horizontal="left" vertical="top" wrapText="1"/>
    </xf>
    <xf numFmtId="0" fontId="147" fillId="9" borderId="0" xfId="4" quotePrefix="1" applyNumberFormat="1" applyFont="1" applyFill="1" applyBorder="1" applyAlignment="1">
      <alignment horizontal="center" vertical="top" wrapText="1"/>
    </xf>
    <xf numFmtId="0" fontId="147" fillId="9" borderId="0" xfId="4" applyFont="1" applyFill="1" applyBorder="1" applyAlignment="1">
      <alignment horizontal="center" wrapText="1"/>
    </xf>
    <xf numFmtId="0" fontId="147" fillId="9" borderId="0" xfId="1" quotePrefix="1" applyFont="1" applyFill="1" applyBorder="1" applyAlignment="1">
      <alignment horizontal="center" vertical="top" wrapText="1"/>
    </xf>
    <xf numFmtId="0" fontId="147" fillId="9" borderId="0" xfId="3" applyFont="1" applyFill="1" applyBorder="1" applyAlignment="1">
      <alignment horizontal="center"/>
    </xf>
    <xf numFmtId="0" fontId="147" fillId="9" borderId="0" xfId="4" applyFont="1" applyFill="1" applyBorder="1" applyAlignment="1">
      <alignment horizontal="center"/>
    </xf>
    <xf numFmtId="166" fontId="147" fillId="9" borderId="0" xfId="4" quotePrefix="1" applyNumberFormat="1" applyFont="1" applyFill="1" applyBorder="1" applyAlignment="1">
      <alignment horizontal="center" vertical="top"/>
    </xf>
    <xf numFmtId="0" fontId="146" fillId="9" borderId="0" xfId="3" applyFont="1" applyFill="1" applyBorder="1" applyAlignment="1">
      <alignment horizontal="center"/>
    </xf>
    <xf numFmtId="0" fontId="146" fillId="9" borderId="0" xfId="4" applyFont="1" applyFill="1" applyBorder="1" applyAlignment="1">
      <alignment horizontal="center"/>
    </xf>
    <xf numFmtId="0" fontId="147" fillId="0" borderId="0" xfId="4" applyNumberFormat="1" applyFont="1" applyFill="1" applyBorder="1" applyAlignment="1">
      <alignment horizontal="center" vertical="top" wrapText="1"/>
    </xf>
    <xf numFmtId="1" fontId="147" fillId="0" borderId="4" xfId="4" quotePrefix="1" applyNumberFormat="1" applyFont="1" applyFill="1" applyBorder="1" applyAlignment="1">
      <alignment horizontal="center" vertical="top"/>
    </xf>
    <xf numFmtId="0" fontId="147" fillId="7" borderId="0" xfId="4" quotePrefix="1" applyNumberFormat="1" applyFont="1" applyFill="1" applyBorder="1" applyAlignment="1">
      <alignment horizontal="center" vertical="top" wrapText="1"/>
    </xf>
    <xf numFmtId="0" fontId="146" fillId="7" borderId="0" xfId="3" applyFont="1" applyFill="1" applyBorder="1" applyAlignment="1">
      <alignment horizontal="center"/>
    </xf>
    <xf numFmtId="0" fontId="146" fillId="7" borderId="0" xfId="4" applyFont="1" applyFill="1" applyBorder="1" applyAlignment="1">
      <alignment horizontal="center"/>
    </xf>
    <xf numFmtId="0" fontId="147" fillId="18" borderId="0" xfId="4" quotePrefix="1" applyFont="1" applyFill="1" applyBorder="1" applyAlignment="1">
      <alignment horizontal="left" vertical="top" wrapText="1"/>
    </xf>
    <xf numFmtId="0" fontId="146" fillId="18" borderId="0" xfId="3" applyFont="1" applyFill="1" applyBorder="1" applyAlignment="1">
      <alignment horizontal="center"/>
    </xf>
    <xf numFmtId="0" fontId="146" fillId="18" borderId="0" xfId="4" applyFont="1" applyFill="1" applyBorder="1" applyAlignment="1">
      <alignment horizontal="center"/>
    </xf>
    <xf numFmtId="44" fontId="146" fillId="18" borderId="3" xfId="2" applyFont="1" applyFill="1" applyBorder="1" applyAlignment="1">
      <alignment horizontal="right" wrapText="1"/>
    </xf>
    <xf numFmtId="0" fontId="146" fillId="18" borderId="0" xfId="4" quotePrefix="1" applyNumberFormat="1" applyFont="1" applyFill="1" applyBorder="1" applyAlignment="1">
      <alignment horizontal="center" vertical="top" wrapText="1"/>
    </xf>
    <xf numFmtId="0" fontId="146" fillId="18" borderId="0" xfId="4" quotePrefix="1" applyFont="1" applyFill="1" applyBorder="1" applyAlignment="1">
      <alignment horizontal="left" vertical="top" wrapText="1"/>
    </xf>
    <xf numFmtId="0" fontId="146" fillId="6" borderId="0" xfId="3" applyFont="1" applyFill="1" applyBorder="1" applyAlignment="1">
      <alignment horizontal="center"/>
    </xf>
    <xf numFmtId="0" fontId="146" fillId="6" borderId="0" xfId="4" applyFont="1" applyFill="1" applyBorder="1" applyAlignment="1">
      <alignment horizontal="center"/>
    </xf>
    <xf numFmtId="166" fontId="147" fillId="18" borderId="4" xfId="4" quotePrefix="1" applyNumberFormat="1" applyFont="1" applyFill="1" applyBorder="1" applyAlignment="1">
      <alignment horizontal="center" vertical="top"/>
    </xf>
    <xf numFmtId="0" fontId="146" fillId="18" borderId="0" xfId="1" quotePrefix="1" applyFont="1" applyFill="1" applyBorder="1" applyAlignment="1">
      <alignment horizontal="justify" vertical="top" wrapText="1"/>
    </xf>
    <xf numFmtId="0" fontId="146" fillId="16" borderId="0" xfId="3" applyFont="1" applyFill="1" applyBorder="1" applyAlignment="1">
      <alignment horizontal="center"/>
    </xf>
    <xf numFmtId="166" fontId="147" fillId="6" borderId="4" xfId="4" quotePrefix="1" applyNumberFormat="1" applyFont="1" applyFill="1" applyBorder="1" applyAlignment="1">
      <alignment horizontal="center" vertical="top"/>
    </xf>
    <xf numFmtId="0" fontId="146" fillId="6" borderId="0" xfId="1" quotePrefix="1" applyFont="1" applyFill="1" applyBorder="1" applyAlignment="1">
      <alignment horizontal="justify" vertical="top" wrapText="1"/>
    </xf>
    <xf numFmtId="4" fontId="146" fillId="6" borderId="0" xfId="1" applyNumberFormat="1" applyFont="1" applyFill="1" applyBorder="1" applyAlignment="1">
      <alignment horizontal="center"/>
    </xf>
    <xf numFmtId="165" fontId="146" fillId="6" borderId="3" xfId="2" applyNumberFormat="1" applyFont="1" applyFill="1" applyBorder="1" applyAlignment="1">
      <alignment horizontal="center"/>
    </xf>
    <xf numFmtId="0" fontId="146" fillId="15" borderId="0" xfId="4" quotePrefix="1" applyNumberFormat="1" applyFont="1" applyFill="1" applyBorder="1" applyAlignment="1">
      <alignment horizontal="center" vertical="top" wrapText="1"/>
    </xf>
    <xf numFmtId="0" fontId="146" fillId="15" borderId="0" xfId="1" applyFont="1" applyFill="1" applyBorder="1" applyAlignment="1">
      <alignment horizontal="justify" vertical="top" wrapText="1"/>
    </xf>
    <xf numFmtId="0" fontId="146" fillId="15" borderId="0" xfId="1" applyFont="1" applyFill="1" applyBorder="1" applyAlignment="1">
      <alignment horizontal="center"/>
    </xf>
    <xf numFmtId="4" fontId="146" fillId="15" borderId="0" xfId="1" applyNumberFormat="1" applyFont="1" applyFill="1" applyBorder="1" applyAlignment="1">
      <alignment horizontal="center"/>
    </xf>
    <xf numFmtId="165" fontId="146" fillId="15" borderId="3" xfId="2" applyNumberFormat="1" applyFont="1" applyFill="1" applyBorder="1" applyAlignment="1">
      <alignment horizontal="center"/>
    </xf>
    <xf numFmtId="0" fontId="146" fillId="15" borderId="4" xfId="1" quotePrefix="1" applyFont="1" applyFill="1" applyBorder="1" applyAlignment="1">
      <alignment horizontal="center" vertical="top"/>
    </xf>
    <xf numFmtId="0" fontId="146" fillId="15" borderId="0" xfId="4" quotePrefix="1" applyFont="1" applyFill="1" applyBorder="1" applyAlignment="1">
      <alignment horizontal="left" vertical="top" wrapText="1"/>
    </xf>
    <xf numFmtId="0" fontId="146" fillId="15" borderId="0" xfId="4" applyFont="1" applyFill="1" applyBorder="1" applyAlignment="1">
      <alignment horizontal="center" wrapText="1"/>
    </xf>
    <xf numFmtId="44" fontId="146" fillId="15" borderId="3" xfId="2" applyFont="1" applyFill="1" applyBorder="1" applyAlignment="1">
      <alignment horizontal="right" wrapText="1"/>
    </xf>
    <xf numFmtId="0" fontId="146" fillId="18" borderId="0" xfId="1" applyFont="1" applyFill="1"/>
    <xf numFmtId="0" fontId="146" fillId="15" borderId="0" xfId="3" applyFont="1" applyFill="1" applyBorder="1" applyAlignment="1">
      <alignment horizontal="center"/>
    </xf>
    <xf numFmtId="0" fontId="146" fillId="6" borderId="0" xfId="1" applyFont="1" applyFill="1"/>
    <xf numFmtId="1" fontId="146" fillId="16" borderId="4" xfId="4" quotePrefix="1" applyNumberFormat="1" applyFont="1" applyFill="1" applyBorder="1" applyAlignment="1">
      <alignment horizontal="center" vertical="top"/>
    </xf>
    <xf numFmtId="0" fontId="146" fillId="16" borderId="0" xfId="1" applyFont="1" applyFill="1"/>
    <xf numFmtId="1" fontId="146" fillId="15" borderId="4" xfId="4" quotePrefix="1" applyNumberFormat="1" applyFont="1" applyFill="1" applyBorder="1" applyAlignment="1">
      <alignment horizontal="center" vertical="top"/>
    </xf>
    <xf numFmtId="0" fontId="146" fillId="15" borderId="0" xfId="1" applyFont="1" applyFill="1"/>
    <xf numFmtId="0" fontId="146" fillId="19" borderId="0" xfId="3" applyFont="1" applyFill="1" applyBorder="1" applyAlignment="1">
      <alignment horizontal="center"/>
    </xf>
    <xf numFmtId="0" fontId="146" fillId="15" borderId="4" xfId="1" applyFont="1" applyFill="1" applyBorder="1" applyAlignment="1">
      <alignment horizontal="center" vertical="top"/>
    </xf>
    <xf numFmtId="0" fontId="146" fillId="19" borderId="4" xfId="1" applyFont="1" applyFill="1" applyBorder="1" applyAlignment="1">
      <alignment horizontal="center" vertical="top"/>
    </xf>
    <xf numFmtId="0" fontId="146" fillId="19" borderId="4" xfId="1412" applyFont="1" applyFill="1" applyBorder="1" applyAlignment="1">
      <alignment horizontal="center" vertical="top"/>
    </xf>
    <xf numFmtId="0" fontId="146" fillId="19" borderId="0" xfId="1412" quotePrefix="1" applyNumberFormat="1" applyFont="1" applyFill="1" applyAlignment="1">
      <alignment horizontal="justify" vertical="top" wrapText="1"/>
    </xf>
    <xf numFmtId="3" fontId="146" fillId="19" borderId="0" xfId="1412" applyNumberFormat="1" applyFont="1" applyFill="1" applyAlignment="1">
      <alignment horizontal="center"/>
    </xf>
    <xf numFmtId="164" fontId="146" fillId="19" borderId="2" xfId="1" applyNumberFormat="1" applyFont="1" applyFill="1" applyBorder="1" applyAlignment="1">
      <alignment horizontal="center"/>
    </xf>
    <xf numFmtId="4" fontId="146" fillId="19" borderId="0" xfId="1412" applyNumberFormat="1" applyFont="1" applyFill="1" applyAlignment="1">
      <alignment horizontal="center"/>
    </xf>
    <xf numFmtId="0" fontId="146" fillId="19" borderId="0" xfId="1" quotePrefix="1" applyFont="1" applyFill="1" applyBorder="1" applyAlignment="1">
      <alignment horizontal="left" vertical="top" wrapText="1"/>
    </xf>
    <xf numFmtId="0" fontId="147" fillId="0" borderId="0" xfId="1" applyFont="1" applyFill="1" applyBorder="1" applyAlignment="1">
      <alignment horizontal="justify" vertical="top"/>
    </xf>
    <xf numFmtId="0" fontId="146" fillId="16" borderId="0" xfId="1" applyFont="1" applyFill="1" applyAlignment="1">
      <alignment wrapText="1"/>
    </xf>
    <xf numFmtId="166" fontId="147" fillId="19" borderId="4" xfId="4" quotePrefix="1" applyNumberFormat="1" applyFont="1" applyFill="1" applyBorder="1" applyAlignment="1">
      <alignment horizontal="center" vertical="top"/>
    </xf>
    <xf numFmtId="0" fontId="146" fillId="19" borderId="0" xfId="1" quotePrefix="1" applyFont="1" applyFill="1" applyBorder="1" applyAlignment="1">
      <alignment horizontal="justify" vertical="top" wrapText="1"/>
    </xf>
    <xf numFmtId="0" fontId="147" fillId="0" borderId="0" xfId="1" applyFont="1" applyFill="1" applyBorder="1" applyAlignment="1">
      <alignment horizontal="left" vertical="top" wrapText="1"/>
    </xf>
    <xf numFmtId="0" fontId="146" fillId="0" borderId="0" xfId="1" applyFont="1" applyFill="1" applyAlignment="1"/>
    <xf numFmtId="0" fontId="109" fillId="0" borderId="0" xfId="1" applyFont="1"/>
    <xf numFmtId="0" fontId="109" fillId="0" borderId="0" xfId="1" applyFont="1" applyBorder="1"/>
    <xf numFmtId="164" fontId="146" fillId="0" borderId="0" xfId="1" applyNumberFormat="1" applyFont="1"/>
    <xf numFmtId="0" fontId="111" fillId="0" borderId="0" xfId="1082" applyFont="1"/>
    <xf numFmtId="165" fontId="111" fillId="0" borderId="0" xfId="1082" applyNumberFormat="1" applyFont="1"/>
    <xf numFmtId="165" fontId="111" fillId="0" borderId="0" xfId="1082" applyNumberFormat="1" applyFont="1" applyAlignment="1">
      <alignment horizontal="left" vertical="top"/>
    </xf>
    <xf numFmtId="0" fontId="111" fillId="0" borderId="0" xfId="1082" applyFont="1" applyAlignment="1">
      <alignment horizontal="left" vertical="top"/>
    </xf>
    <xf numFmtId="0" fontId="137" fillId="0" borderId="0" xfId="1082" applyFont="1"/>
    <xf numFmtId="169" fontId="111" fillId="0" borderId="0" xfId="1082" applyNumberFormat="1" applyFont="1" applyAlignment="1">
      <alignment horizontal="left" vertical="top"/>
    </xf>
    <xf numFmtId="0" fontId="109" fillId="0" borderId="0" xfId="1" applyFont="1" applyFill="1" applyAlignment="1">
      <alignment vertical="top"/>
    </xf>
    <xf numFmtId="0" fontId="109" fillId="0" borderId="0" xfId="1" applyFont="1" applyFill="1" applyAlignment="1">
      <alignment horizontal="left" vertical="top" wrapText="1"/>
    </xf>
    <xf numFmtId="0" fontId="109" fillId="0" borderId="0" xfId="1" applyFont="1" applyFill="1" applyAlignment="1">
      <alignment horizontal="center"/>
    </xf>
    <xf numFmtId="4" fontId="109" fillId="0" borderId="0" xfId="1" applyNumberFormat="1" applyFont="1" applyFill="1" applyAlignment="1">
      <alignment horizontal="center"/>
    </xf>
    <xf numFmtId="164" fontId="109" fillId="0" borderId="0" xfId="1" applyNumberFormat="1" applyFont="1" applyFill="1" applyAlignment="1">
      <alignment horizontal="center"/>
    </xf>
    <xf numFmtId="0" fontId="152" fillId="0" borderId="0" xfId="1" applyFont="1" applyFill="1" applyBorder="1" applyAlignment="1">
      <alignment horizontal="left" vertical="top" wrapText="1"/>
    </xf>
    <xf numFmtId="0" fontId="109" fillId="0" borderId="8" xfId="1" applyFont="1" applyFill="1" applyBorder="1" applyAlignment="1">
      <alignment vertical="top"/>
    </xf>
    <xf numFmtId="0" fontId="109" fillId="0" borderId="7" xfId="1" applyFont="1" applyFill="1" applyBorder="1" applyAlignment="1">
      <alignment horizontal="left" vertical="top"/>
    </xf>
    <xf numFmtId="0" fontId="109" fillId="0" borderId="7" xfId="1" applyFont="1" applyFill="1" applyBorder="1" applyAlignment="1">
      <alignment horizontal="center"/>
    </xf>
    <xf numFmtId="4" fontId="109" fillId="0" borderId="7" xfId="1" applyNumberFormat="1" applyFont="1" applyFill="1" applyBorder="1" applyAlignment="1">
      <alignment horizontal="center"/>
    </xf>
    <xf numFmtId="4" fontId="109" fillId="0" borderId="6" xfId="1" applyNumberFormat="1" applyFont="1" applyFill="1" applyBorder="1" applyAlignment="1">
      <alignment horizontal="center"/>
    </xf>
    <xf numFmtId="164" fontId="109" fillId="0" borderId="5" xfId="1" applyNumberFormat="1" applyFont="1" applyFill="1" applyBorder="1" applyAlignment="1">
      <alignment horizontal="center"/>
    </xf>
    <xf numFmtId="0" fontId="109" fillId="0" borderId="4" xfId="1" applyFont="1" applyFill="1" applyBorder="1" applyAlignment="1">
      <alignment vertical="top"/>
    </xf>
    <xf numFmtId="0" fontId="109" fillId="0" borderId="0" xfId="1" applyFont="1" applyFill="1" applyBorder="1" applyAlignment="1">
      <alignment horizontal="left" vertical="top"/>
    </xf>
    <xf numFmtId="0" fontId="109" fillId="0" borderId="0" xfId="1" applyFont="1" applyFill="1" applyBorder="1" applyAlignment="1">
      <alignment horizontal="center"/>
    </xf>
    <xf numFmtId="4" fontId="109" fillId="0" borderId="0" xfId="1" applyNumberFormat="1" applyFont="1" applyFill="1" applyBorder="1" applyAlignment="1">
      <alignment horizontal="center"/>
    </xf>
    <xf numFmtId="4" fontId="109" fillId="0" borderId="3" xfId="1" applyNumberFormat="1" applyFont="1" applyFill="1" applyBorder="1" applyAlignment="1">
      <alignment horizontal="center"/>
    </xf>
    <xf numFmtId="164" fontId="109" fillId="0" borderId="2" xfId="1" applyNumberFormat="1" applyFont="1" applyFill="1" applyBorder="1" applyAlignment="1">
      <alignment horizontal="center"/>
    </xf>
    <xf numFmtId="0" fontId="109" fillId="0" borderId="4" xfId="11" applyFont="1" applyFill="1" applyBorder="1" applyAlignment="1">
      <alignment horizontal="center" vertical="top"/>
    </xf>
    <xf numFmtId="0" fontId="112" fillId="0" borderId="0" xfId="4" applyFont="1" applyFill="1" applyBorder="1" applyAlignment="1">
      <alignment horizontal="left"/>
    </xf>
    <xf numFmtId="0" fontId="109" fillId="0" borderId="0" xfId="1413" applyFont="1" applyFill="1" applyBorder="1" applyAlignment="1">
      <alignment horizontal="center" vertical="center" wrapText="1"/>
    </xf>
    <xf numFmtId="0" fontId="109" fillId="0" borderId="0" xfId="1414" applyFont="1" applyFill="1" applyBorder="1" applyAlignment="1">
      <alignment horizontal="center"/>
    </xf>
    <xf numFmtId="4" fontId="109" fillId="0" borderId="3" xfId="1414" applyNumberFormat="1" applyFont="1" applyFill="1" applyBorder="1" applyAlignment="1">
      <alignment horizontal="center"/>
    </xf>
    <xf numFmtId="4" fontId="109" fillId="0" borderId="2" xfId="1414" applyNumberFormat="1" applyFont="1" applyFill="1" applyBorder="1" applyAlignment="1">
      <alignment horizontal="center"/>
    </xf>
    <xf numFmtId="0" fontId="109" fillId="0" borderId="0" xfId="11" applyNumberFormat="1" applyFont="1" applyFill="1" applyBorder="1" applyAlignment="1">
      <alignment horizontal="left" vertical="top" wrapText="1"/>
    </xf>
    <xf numFmtId="0" fontId="109" fillId="0" borderId="0" xfId="3" applyFont="1" applyFill="1" applyBorder="1" applyAlignment="1">
      <alignment horizontal="center"/>
    </xf>
    <xf numFmtId="4" fontId="109" fillId="0" borderId="2" xfId="4" applyNumberFormat="1" applyFont="1" applyFill="1" applyBorder="1" applyAlignment="1">
      <alignment horizontal="center"/>
    </xf>
    <xf numFmtId="166" fontId="109" fillId="0" borderId="4" xfId="1" applyNumberFormat="1" applyFont="1" applyFill="1" applyBorder="1" applyAlignment="1">
      <alignment horizontal="center" vertical="top"/>
    </xf>
    <xf numFmtId="0" fontId="109" fillId="0" borderId="0" xfId="1" applyFont="1" applyFill="1" applyBorder="1" applyAlignment="1">
      <alignment vertical="center" wrapText="1"/>
    </xf>
    <xf numFmtId="0" fontId="109" fillId="0" borderId="0" xfId="4" applyFont="1" applyFill="1" applyBorder="1" applyAlignment="1">
      <alignment horizontal="center"/>
    </xf>
    <xf numFmtId="0" fontId="152" fillId="0" borderId="7" xfId="1" applyFont="1" applyFill="1" applyBorder="1" applyAlignment="1">
      <alignment horizontal="left" vertical="top" wrapText="1"/>
    </xf>
    <xf numFmtId="0" fontId="152" fillId="0" borderId="7" xfId="1" applyFont="1" applyFill="1" applyBorder="1" applyAlignment="1">
      <alignment horizontal="center"/>
    </xf>
    <xf numFmtId="4" fontId="152" fillId="0" borderId="7" xfId="1" applyNumberFormat="1" applyFont="1" applyFill="1" applyBorder="1" applyAlignment="1">
      <alignment horizontal="center"/>
    </xf>
    <xf numFmtId="164" fontId="152" fillId="0" borderId="5" xfId="1" applyNumberFormat="1" applyFont="1" applyFill="1" applyBorder="1" applyAlignment="1">
      <alignment horizontal="center"/>
    </xf>
    <xf numFmtId="0" fontId="147" fillId="0" borderId="0" xfId="1" applyFont="1" applyFill="1" applyBorder="1" applyAlignment="1">
      <alignment vertical="top" wrapText="1"/>
    </xf>
    <xf numFmtId="0" fontId="146" fillId="19" borderId="0" xfId="1412" applyNumberFormat="1" applyFont="1" applyFill="1" applyAlignment="1">
      <alignment horizontal="justify" vertical="top" wrapText="1"/>
    </xf>
    <xf numFmtId="0" fontId="146" fillId="19" borderId="0" xfId="4" applyFont="1" applyFill="1" applyBorder="1" applyAlignment="1">
      <alignment horizontal="center"/>
    </xf>
    <xf numFmtId="4" fontId="146" fillId="19" borderId="4" xfId="4" applyNumberFormat="1" applyFont="1" applyFill="1" applyBorder="1" applyAlignment="1">
      <alignment horizontal="center"/>
    </xf>
    <xf numFmtId="0" fontId="149" fillId="19" borderId="0" xfId="1412" quotePrefix="1" applyNumberFormat="1" applyFont="1" applyFill="1" applyAlignment="1">
      <alignment horizontal="justify" vertical="top" wrapText="1"/>
    </xf>
    <xf numFmtId="1" fontId="146" fillId="19" borderId="0" xfId="4" applyNumberFormat="1" applyFont="1" applyFill="1" applyBorder="1" applyAlignment="1">
      <alignment horizontal="center" vertical="center"/>
    </xf>
    <xf numFmtId="0" fontId="146" fillId="16" borderId="4" xfId="1412" applyFont="1" applyFill="1" applyBorder="1" applyAlignment="1">
      <alignment horizontal="center" vertical="top"/>
    </xf>
    <xf numFmtId="0" fontId="146" fillId="16" borderId="0" xfId="1412" quotePrefix="1" applyNumberFormat="1" applyFont="1" applyFill="1" applyAlignment="1">
      <alignment horizontal="justify" vertical="top" wrapText="1"/>
    </xf>
    <xf numFmtId="3" fontId="146" fillId="16" borderId="0" xfId="1412" applyNumberFormat="1" applyFont="1" applyFill="1" applyAlignment="1">
      <alignment horizontal="center"/>
    </xf>
    <xf numFmtId="164" fontId="146" fillId="16" borderId="2" xfId="1" applyNumberFormat="1" applyFont="1" applyFill="1" applyBorder="1" applyAlignment="1">
      <alignment horizontal="center"/>
    </xf>
    <xf numFmtId="0" fontId="146" fillId="15" borderId="4" xfId="1412" applyFont="1" applyFill="1" applyBorder="1" applyAlignment="1">
      <alignment horizontal="center" vertical="top"/>
    </xf>
    <xf numFmtId="0" fontId="146" fillId="15" borderId="0" xfId="1412" quotePrefix="1" applyNumberFormat="1" applyFont="1" applyFill="1" applyAlignment="1">
      <alignment horizontal="justify" vertical="top" wrapText="1"/>
    </xf>
    <xf numFmtId="3" fontId="146" fillId="15" borderId="0" xfId="1412" applyNumberFormat="1" applyFont="1" applyFill="1" applyAlignment="1">
      <alignment horizontal="center"/>
    </xf>
    <xf numFmtId="164" fontId="146" fillId="15" borderId="2" xfId="1" applyNumberFormat="1" applyFont="1" applyFill="1" applyBorder="1" applyAlignment="1">
      <alignment horizontal="center"/>
    </xf>
    <xf numFmtId="4" fontId="146" fillId="15" borderId="0" xfId="1412" applyNumberFormat="1" applyFont="1" applyFill="1" applyAlignment="1">
      <alignment horizontal="center"/>
    </xf>
    <xf numFmtId="0" fontId="146" fillId="15" borderId="0" xfId="1412" applyNumberFormat="1" applyFont="1" applyFill="1" applyBorder="1" applyAlignment="1">
      <alignment horizontal="left" vertical="top" wrapText="1"/>
    </xf>
    <xf numFmtId="0" fontId="146" fillId="15" borderId="0" xfId="1412" applyNumberFormat="1" applyFont="1" applyFill="1" applyAlignment="1">
      <alignment horizontal="justify" vertical="top" wrapText="1"/>
    </xf>
    <xf numFmtId="0" fontId="146" fillId="8" borderId="4" xfId="1412" applyFont="1" applyFill="1" applyBorder="1" applyAlignment="1">
      <alignment horizontal="center" vertical="top"/>
    </xf>
    <xf numFmtId="0" fontId="146" fillId="8" borderId="0" xfId="1412" quotePrefix="1" applyNumberFormat="1" applyFont="1" applyFill="1" applyAlignment="1">
      <alignment horizontal="justify" vertical="top" wrapText="1"/>
    </xf>
    <xf numFmtId="0" fontId="146" fillId="8" borderId="0" xfId="1" applyFont="1" applyFill="1" applyBorder="1" applyAlignment="1">
      <alignment horizontal="center"/>
    </xf>
    <xf numFmtId="3" fontId="146" fillId="8" borderId="0" xfId="1412" applyNumberFormat="1" applyFont="1" applyFill="1" applyAlignment="1">
      <alignment horizontal="center"/>
    </xf>
    <xf numFmtId="164" fontId="146" fillId="8" borderId="2" xfId="1" applyNumberFormat="1" applyFont="1" applyFill="1" applyBorder="1" applyAlignment="1">
      <alignment horizontal="center"/>
    </xf>
    <xf numFmtId="0" fontId="146" fillId="8" borderId="0" xfId="1387" applyNumberFormat="1" applyFont="1" applyFill="1" applyAlignment="1">
      <alignment horizontal="justify" vertical="top" wrapText="1"/>
    </xf>
    <xf numFmtId="10" fontId="146" fillId="78" borderId="0" xfId="1" applyNumberFormat="1" applyFont="1" applyFill="1" applyAlignment="1" applyProtection="1">
      <alignment horizontal="center" vertical="top"/>
      <protection locked="0"/>
    </xf>
    <xf numFmtId="164" fontId="108" fillId="78" borderId="0" xfId="1082" applyNumberFormat="1" applyFont="1" applyFill="1" applyAlignment="1" applyProtection="1">
      <alignment horizontal="right" vertical="top"/>
      <protection locked="0"/>
    </xf>
    <xf numFmtId="164" fontId="111" fillId="78" borderId="0" xfId="1082" applyNumberFormat="1" applyFont="1" applyFill="1" applyAlignment="1" applyProtection="1">
      <alignment horizontal="right" vertical="top"/>
      <protection locked="0"/>
    </xf>
    <xf numFmtId="167" fontId="108" fillId="78" borderId="0" xfId="1082" applyNumberFormat="1" applyFont="1" applyFill="1" applyAlignment="1" applyProtection="1">
      <alignment horizontal="right" vertical="top"/>
      <protection locked="0"/>
    </xf>
    <xf numFmtId="44" fontId="146" fillId="0" borderId="0" xfId="2" applyFont="1" applyFill="1" applyBorder="1" applyAlignment="1" applyProtection="1">
      <alignment horizontal="center" vertical="center"/>
      <protection locked="0"/>
    </xf>
    <xf numFmtId="44" fontId="147" fillId="0" borderId="6" xfId="2" applyFont="1" applyFill="1" applyBorder="1" applyAlignment="1" applyProtection="1">
      <alignment horizontal="center"/>
      <protection locked="0"/>
    </xf>
    <xf numFmtId="165" fontId="146" fillId="0" borderId="10" xfId="2" applyNumberFormat="1" applyFont="1" applyFill="1" applyBorder="1" applyAlignment="1" applyProtection="1">
      <alignment horizontal="center"/>
      <protection locked="0"/>
    </xf>
    <xf numFmtId="165" fontId="146" fillId="0" borderId="3" xfId="2" applyNumberFormat="1" applyFont="1" applyFill="1" applyBorder="1" applyAlignment="1" applyProtection="1">
      <alignment horizontal="center"/>
      <protection locked="0"/>
    </xf>
    <xf numFmtId="165" fontId="146" fillId="10" borderId="3" xfId="2" applyNumberFormat="1" applyFont="1" applyFill="1" applyBorder="1" applyAlignment="1" applyProtection="1">
      <alignment horizontal="center"/>
      <protection locked="0"/>
    </xf>
    <xf numFmtId="165" fontId="146" fillId="78" borderId="3" xfId="2" applyNumberFormat="1" applyFont="1" applyFill="1" applyBorder="1" applyAlignment="1" applyProtection="1">
      <alignment horizontal="center"/>
      <protection locked="0"/>
    </xf>
    <xf numFmtId="165" fontId="146" fillId="18" borderId="3" xfId="2" applyNumberFormat="1" applyFont="1" applyFill="1" applyBorder="1" applyAlignment="1" applyProtection="1">
      <alignment horizontal="center"/>
      <protection locked="0"/>
    </xf>
    <xf numFmtId="165" fontId="146" fillId="19" borderId="3" xfId="2" applyNumberFormat="1" applyFont="1" applyFill="1" applyBorder="1" applyAlignment="1" applyProtection="1">
      <alignment horizontal="center"/>
      <protection locked="0"/>
    </xf>
    <xf numFmtId="165" fontId="146" fillId="15" borderId="3" xfId="2" applyNumberFormat="1" applyFont="1" applyFill="1" applyBorder="1" applyAlignment="1" applyProtection="1">
      <alignment horizontal="center"/>
      <protection locked="0"/>
    </xf>
    <xf numFmtId="165" fontId="146" fillId="16" borderId="3" xfId="2" applyNumberFormat="1" applyFont="1" applyFill="1" applyBorder="1" applyAlignment="1" applyProtection="1">
      <alignment horizontal="center"/>
      <protection locked="0"/>
    </xf>
    <xf numFmtId="44" fontId="146" fillId="10" borderId="3" xfId="2" applyFont="1" applyFill="1" applyBorder="1" applyAlignment="1" applyProtection="1">
      <alignment horizontal="right" wrapText="1"/>
      <protection locked="0"/>
    </xf>
    <xf numFmtId="44" fontId="146" fillId="78" borderId="3" xfId="2" applyFont="1" applyFill="1" applyBorder="1" applyAlignment="1" applyProtection="1">
      <alignment horizontal="right" wrapText="1"/>
      <protection locked="0"/>
    </xf>
    <xf numFmtId="44" fontId="146" fillId="0" borderId="3" xfId="2" applyFont="1" applyFill="1" applyBorder="1" applyAlignment="1" applyProtection="1">
      <alignment horizontal="right" wrapText="1"/>
      <protection locked="0"/>
    </xf>
    <xf numFmtId="165" fontId="147" fillId="0" borderId="3" xfId="2" applyNumberFormat="1" applyFont="1" applyFill="1" applyBorder="1" applyAlignment="1" applyProtection="1">
      <alignment horizontal="center"/>
      <protection locked="0"/>
    </xf>
    <xf numFmtId="165" fontId="146" fillId="9" borderId="3" xfId="2" applyNumberFormat="1" applyFont="1" applyFill="1" applyBorder="1" applyAlignment="1" applyProtection="1">
      <alignment horizontal="center"/>
      <protection locked="0"/>
    </xf>
    <xf numFmtId="44" fontId="146" fillId="9" borderId="3" xfId="2" applyFont="1" applyFill="1" applyBorder="1" applyAlignment="1" applyProtection="1">
      <alignment horizontal="right" wrapText="1"/>
      <protection locked="0"/>
    </xf>
    <xf numFmtId="4" fontId="146" fillId="19" borderId="3" xfId="2" applyNumberFormat="1" applyFont="1" applyFill="1" applyBorder="1" applyAlignment="1" applyProtection="1">
      <alignment horizontal="right"/>
      <protection locked="0"/>
    </xf>
    <xf numFmtId="4" fontId="146" fillId="78" borderId="3" xfId="2" applyNumberFormat="1" applyFont="1" applyFill="1" applyBorder="1" applyAlignment="1" applyProtection="1">
      <alignment horizontal="right"/>
      <protection locked="0"/>
    </xf>
    <xf numFmtId="44" fontId="146" fillId="19" borderId="3" xfId="2" applyFont="1" applyFill="1" applyBorder="1" applyAlignment="1" applyProtection="1">
      <alignment horizontal="right" wrapText="1"/>
      <protection locked="0"/>
    </xf>
    <xf numFmtId="4" fontId="146" fillId="16" borderId="3" xfId="2" applyNumberFormat="1" applyFont="1" applyFill="1" applyBorder="1" applyAlignment="1" applyProtection="1">
      <alignment horizontal="right"/>
      <protection locked="0"/>
    </xf>
    <xf numFmtId="44" fontId="146" fillId="16" borderId="3" xfId="2" applyFont="1" applyFill="1" applyBorder="1" applyAlignment="1" applyProtection="1">
      <alignment horizontal="right" wrapText="1"/>
      <protection locked="0"/>
    </xf>
    <xf numFmtId="44" fontId="146" fillId="7" borderId="3" xfId="2" applyFont="1" applyFill="1" applyBorder="1" applyAlignment="1" applyProtection="1">
      <alignment horizontal="right" wrapText="1"/>
      <protection locked="0"/>
    </xf>
    <xf numFmtId="44" fontId="146" fillId="6" borderId="3" xfId="2" applyFont="1" applyFill="1" applyBorder="1" applyAlignment="1" applyProtection="1">
      <alignment horizontal="right" wrapText="1"/>
      <protection locked="0"/>
    </xf>
    <xf numFmtId="44" fontId="146" fillId="18" borderId="3" xfId="2" applyFont="1" applyFill="1" applyBorder="1" applyAlignment="1" applyProtection="1">
      <alignment horizontal="right" wrapText="1"/>
      <protection locked="0"/>
    </xf>
    <xf numFmtId="165" fontId="146" fillId="6" borderId="3" xfId="2" applyNumberFormat="1" applyFont="1" applyFill="1" applyBorder="1" applyAlignment="1" applyProtection="1">
      <alignment horizontal="center"/>
      <protection locked="0"/>
    </xf>
    <xf numFmtId="4" fontId="147" fillId="0" borderId="7" xfId="0" applyNumberFormat="1" applyFont="1" applyBorder="1" applyAlignment="1" applyProtection="1">
      <alignment horizontal="right"/>
      <protection locked="0"/>
    </xf>
    <xf numFmtId="44" fontId="146" fillId="0" borderId="0" xfId="2" applyFont="1" applyFill="1" applyAlignment="1" applyProtection="1">
      <alignment horizontal="center"/>
      <protection locked="0"/>
    </xf>
    <xf numFmtId="164" fontId="146" fillId="19" borderId="2" xfId="1" applyNumberFormat="1" applyFont="1" applyFill="1" applyBorder="1" applyAlignment="1" applyProtection="1">
      <alignment horizontal="center"/>
      <protection locked="0"/>
    </xf>
    <xf numFmtId="4" fontId="146" fillId="78" borderId="3" xfId="1" applyNumberFormat="1" applyFont="1" applyFill="1" applyBorder="1" applyAlignment="1" applyProtection="1">
      <alignment horizontal="center"/>
      <protection locked="0"/>
    </xf>
    <xf numFmtId="4" fontId="146" fillId="0" borderId="0" xfId="1" applyNumberFormat="1" applyFont="1" applyFill="1" applyAlignment="1" applyProtection="1">
      <alignment horizontal="center"/>
      <protection locked="0"/>
    </xf>
    <xf numFmtId="4" fontId="146" fillId="0" borderId="6" xfId="1" applyNumberFormat="1" applyFont="1" applyFill="1" applyBorder="1" applyAlignment="1" applyProtection="1">
      <alignment horizontal="center"/>
      <protection locked="0"/>
    </xf>
    <xf numFmtId="4" fontId="146" fillId="0" borderId="3" xfId="1" applyNumberFormat="1" applyFont="1" applyFill="1" applyBorder="1" applyAlignment="1" applyProtection="1">
      <alignment horizontal="center"/>
      <protection locked="0"/>
    </xf>
    <xf numFmtId="4" fontId="146" fillId="19" borderId="3" xfId="1" applyNumberFormat="1" applyFont="1" applyFill="1" applyBorder="1" applyAlignment="1" applyProtection="1">
      <alignment horizontal="center"/>
      <protection locked="0"/>
    </xf>
    <xf numFmtId="4" fontId="146" fillId="19" borderId="4" xfId="4" applyNumberFormat="1" applyFont="1" applyFill="1" applyBorder="1" applyAlignment="1" applyProtection="1">
      <alignment horizontal="center"/>
      <protection locked="0"/>
    </xf>
    <xf numFmtId="4" fontId="146" fillId="78" borderId="4" xfId="4" applyNumberFormat="1" applyFont="1" applyFill="1" applyBorder="1" applyAlignment="1" applyProtection="1">
      <alignment horizontal="center"/>
      <protection locked="0"/>
    </xf>
    <xf numFmtId="4" fontId="147" fillId="0" borderId="10" xfId="1" applyNumberFormat="1" applyFont="1" applyFill="1" applyBorder="1" applyAlignment="1" applyProtection="1">
      <alignment horizontal="center"/>
      <protection locked="0"/>
    </xf>
    <xf numFmtId="4" fontId="146" fillId="15" borderId="3" xfId="1" applyNumberFormat="1" applyFont="1" applyFill="1" applyBorder="1" applyAlignment="1" applyProtection="1">
      <alignment horizontal="center"/>
      <protection locked="0"/>
    </xf>
    <xf numFmtId="4" fontId="109" fillId="78" borderId="3" xfId="1414" applyNumberFormat="1" applyFont="1" applyFill="1" applyBorder="1" applyAlignment="1" applyProtection="1">
      <alignment horizontal="center"/>
      <protection locked="0"/>
    </xf>
    <xf numFmtId="0" fontId="105" fillId="0" borderId="0" xfId="1082" applyFont="1" applyFill="1" applyBorder="1" applyAlignment="1">
      <alignment horizontal="left" vertical="top" wrapText="1"/>
    </xf>
    <xf numFmtId="0" fontId="106" fillId="0" borderId="0" xfId="1082" applyFont="1" applyFill="1" applyBorder="1" applyAlignment="1">
      <alignment horizontal="left" vertical="top" wrapText="1"/>
    </xf>
    <xf numFmtId="0" fontId="116" fillId="76" borderId="8" xfId="1415" applyFont="1" applyFill="1" applyBorder="1" applyAlignment="1"/>
    <xf numFmtId="0" fontId="116" fillId="76" borderId="7" xfId="1415" applyFont="1" applyFill="1" applyBorder="1" applyAlignment="1"/>
    <xf numFmtId="0" fontId="116" fillId="76" borderId="5" xfId="1415" applyFont="1" applyFill="1" applyBorder="1" applyAlignment="1"/>
    <xf numFmtId="0" fontId="113" fillId="0" borderId="43" xfId="1082" applyFont="1" applyFill="1" applyBorder="1" applyAlignment="1">
      <alignment horizontal="justify" vertical="top" wrapText="1"/>
    </xf>
    <xf numFmtId="0" fontId="117" fillId="0" borderId="1" xfId="1082" applyFont="1" applyFill="1" applyBorder="1" applyAlignment="1"/>
    <xf numFmtId="0" fontId="117" fillId="0" borderId="40" xfId="1082" applyFont="1" applyFill="1" applyBorder="1" applyAlignment="1"/>
    <xf numFmtId="0" fontId="117" fillId="0" borderId="4" xfId="1082" applyFont="1" applyFill="1" applyBorder="1" applyAlignment="1">
      <alignment horizontal="justify" vertical="top" wrapText="1"/>
    </xf>
    <xf numFmtId="0" fontId="117" fillId="0" borderId="0" xfId="1082" applyFont="1" applyFill="1" applyBorder="1" applyAlignment="1"/>
    <xf numFmtId="0" fontId="117" fillId="0" borderId="2" xfId="1082" applyFont="1" applyFill="1" applyBorder="1" applyAlignment="1"/>
    <xf numFmtId="0" fontId="117" fillId="0" borderId="44" xfId="1082" applyFont="1" applyFill="1" applyBorder="1" applyAlignment="1">
      <alignment horizontal="justify" vertical="top" wrapText="1"/>
    </xf>
    <xf numFmtId="0" fontId="117" fillId="0" borderId="11" xfId="1082" applyFont="1" applyFill="1" applyBorder="1" applyAlignment="1"/>
    <xf numFmtId="0" fontId="117" fillId="0" borderId="45" xfId="1082" applyFont="1" applyFill="1" applyBorder="1" applyAlignment="1"/>
    <xf numFmtId="0" fontId="117" fillId="0" borderId="44" xfId="1082" applyFont="1" applyFill="1" applyBorder="1" applyAlignment="1">
      <alignment horizontal="left" vertical="top" wrapText="1"/>
    </xf>
    <xf numFmtId="0" fontId="117" fillId="0" borderId="11" xfId="1082" applyFont="1" applyFill="1" applyBorder="1" applyAlignment="1">
      <alignment horizontal="left"/>
    </xf>
    <xf numFmtId="0" fontId="117" fillId="0" borderId="45" xfId="1082" applyFont="1" applyFill="1" applyBorder="1" applyAlignment="1">
      <alignment horizontal="left"/>
    </xf>
    <xf numFmtId="0" fontId="113" fillId="0" borderId="43" xfId="1082" applyFont="1" applyFill="1" applyBorder="1" applyAlignment="1">
      <alignment horizontal="left" vertical="top" wrapText="1"/>
    </xf>
    <xf numFmtId="0" fontId="117" fillId="0" borderId="1" xfId="1082" applyFont="1" applyFill="1" applyBorder="1" applyAlignment="1">
      <alignment horizontal="left"/>
    </xf>
    <xf numFmtId="0" fontId="117" fillId="0" borderId="40" xfId="1082" applyFont="1" applyFill="1" applyBorder="1" applyAlignment="1">
      <alignment horizontal="left"/>
    </xf>
    <xf numFmtId="0" fontId="113" fillId="0" borderId="4" xfId="1082" applyFont="1" applyFill="1" applyBorder="1" applyAlignment="1">
      <alignment horizontal="left" vertical="top" wrapText="1"/>
    </xf>
    <xf numFmtId="0" fontId="117" fillId="0" borderId="0" xfId="1082" applyFont="1" applyFill="1" applyBorder="1" applyAlignment="1">
      <alignment horizontal="left"/>
    </xf>
    <xf numFmtId="0" fontId="117" fillId="0" borderId="2" xfId="1082" applyFont="1" applyFill="1" applyBorder="1" applyAlignment="1">
      <alignment horizontal="left"/>
    </xf>
    <xf numFmtId="0" fontId="117" fillId="0" borderId="4" xfId="1082" applyFont="1" applyFill="1" applyBorder="1" applyAlignment="1">
      <alignment horizontal="left" vertical="top" wrapText="1"/>
    </xf>
    <xf numFmtId="0" fontId="117" fillId="0" borderId="11" xfId="1082" applyFont="1" applyFill="1" applyBorder="1" applyAlignment="1">
      <alignment wrapText="1"/>
    </xf>
    <xf numFmtId="0" fontId="117" fillId="0" borderId="45" xfId="1082" applyFont="1" applyFill="1" applyBorder="1" applyAlignment="1">
      <alignment wrapText="1"/>
    </xf>
    <xf numFmtId="0" fontId="117" fillId="0" borderId="1" xfId="1082" applyFont="1" applyFill="1" applyBorder="1" applyAlignment="1">
      <alignment wrapText="1"/>
    </xf>
    <xf numFmtId="0" fontId="117" fillId="0" borderId="40" xfId="1082" applyFont="1" applyFill="1" applyBorder="1" applyAlignment="1">
      <alignment wrapText="1"/>
    </xf>
    <xf numFmtId="0" fontId="117" fillId="0" borderId="0" xfId="1082" applyFont="1" applyFill="1" applyBorder="1" applyAlignment="1">
      <alignment wrapText="1"/>
    </xf>
    <xf numFmtId="0" fontId="117" fillId="0" borderId="2" xfId="1082" applyFont="1" applyFill="1" applyBorder="1" applyAlignment="1">
      <alignment wrapText="1"/>
    </xf>
    <xf numFmtId="0" fontId="133" fillId="0" borderId="43" xfId="1082" applyFont="1" applyFill="1" applyBorder="1" applyAlignment="1">
      <alignment horizontal="justify" vertical="top" wrapText="1"/>
    </xf>
    <xf numFmtId="0" fontId="117" fillId="0" borderId="1" xfId="1082" applyFont="1" applyFill="1" applyBorder="1" applyAlignment="1">
      <alignment horizontal="justify" wrapText="1"/>
    </xf>
    <xf numFmtId="0" fontId="117" fillId="0" borderId="40" xfId="1082" applyFont="1" applyFill="1" applyBorder="1" applyAlignment="1">
      <alignment horizontal="justify" wrapText="1"/>
    </xf>
    <xf numFmtId="0" fontId="113" fillId="0" borderId="4" xfId="1082" applyFont="1" applyFill="1" applyBorder="1" applyAlignment="1">
      <alignment horizontal="justify" vertical="top" wrapText="1"/>
    </xf>
    <xf numFmtId="49" fontId="118" fillId="0" borderId="8" xfId="1418" applyNumberFormat="1" applyFont="1" applyFill="1" applyBorder="1" applyAlignment="1" applyProtection="1">
      <alignment horizontal="left" vertical="top" wrapText="1"/>
      <protection locked="0"/>
    </xf>
    <xf numFmtId="0" fontId="118" fillId="0" borderId="7" xfId="1082" applyFont="1" applyBorder="1"/>
    <xf numFmtId="0" fontId="118" fillId="0" borderId="5" xfId="1082" applyFont="1" applyBorder="1"/>
    <xf numFmtId="0" fontId="117" fillId="0" borderId="44" xfId="1421" applyFont="1" applyFill="1" applyBorder="1" applyAlignment="1">
      <alignment horizontal="left" vertical="top" wrapText="1"/>
    </xf>
    <xf numFmtId="0" fontId="117" fillId="0" borderId="11" xfId="1421" applyFont="1" applyFill="1" applyBorder="1" applyAlignment="1">
      <alignment horizontal="left" vertical="top" wrapText="1"/>
    </xf>
    <xf numFmtId="0" fontId="117" fillId="0" borderId="45" xfId="1421" applyFont="1" applyFill="1" applyBorder="1" applyAlignment="1">
      <alignment horizontal="left" vertical="top" wrapText="1"/>
    </xf>
    <xf numFmtId="0" fontId="117" fillId="0" borderId="4" xfId="1421" applyFont="1" applyFill="1" applyBorder="1" applyAlignment="1">
      <alignment horizontal="left" vertical="top" wrapText="1"/>
    </xf>
    <xf numFmtId="0" fontId="117" fillId="0" borderId="0" xfId="1421" applyFont="1" applyFill="1" applyBorder="1" applyAlignment="1">
      <alignment horizontal="left" vertical="top" wrapText="1"/>
    </xf>
    <xf numFmtId="0" fontId="117" fillId="0" borderId="2" xfId="1421" applyFont="1" applyFill="1" applyBorder="1" applyAlignment="1">
      <alignment horizontal="left" vertical="top" wrapText="1"/>
    </xf>
    <xf numFmtId="0" fontId="117" fillId="0" borderId="0" xfId="1082" applyFont="1" applyFill="1" applyBorder="1" applyAlignment="1">
      <alignment horizontal="justify" vertical="top"/>
    </xf>
    <xf numFmtId="0" fontId="117" fillId="0" borderId="2" xfId="1082" applyFont="1" applyFill="1" applyBorder="1" applyAlignment="1">
      <alignment horizontal="justify" vertical="top"/>
    </xf>
    <xf numFmtId="0" fontId="117" fillId="0" borderId="0" xfId="1082" applyFont="1" applyFill="1" applyBorder="1" applyAlignment="1">
      <alignment horizontal="justify"/>
    </xf>
    <xf numFmtId="0" fontId="117" fillId="0" borderId="2" xfId="1082" applyFont="1" applyFill="1" applyBorder="1" applyAlignment="1">
      <alignment horizontal="justify"/>
    </xf>
    <xf numFmtId="0" fontId="117" fillId="0" borderId="11" xfId="1082" applyFont="1" applyFill="1" applyBorder="1" applyAlignment="1">
      <alignment horizontal="left" vertical="top" wrapText="1"/>
    </xf>
    <xf numFmtId="0" fontId="117" fillId="0" borderId="45" xfId="1082" applyFont="1" applyFill="1" applyBorder="1" applyAlignment="1">
      <alignment horizontal="left" vertical="top" wrapText="1"/>
    </xf>
    <xf numFmtId="0" fontId="117" fillId="0" borderId="43" xfId="1082" applyFont="1" applyFill="1" applyBorder="1" applyAlignment="1">
      <alignment horizontal="justify" vertical="top" wrapText="1"/>
    </xf>
    <xf numFmtId="0" fontId="117" fillId="0" borderId="11" xfId="1082" applyFont="1" applyFill="1" applyBorder="1" applyAlignment="1">
      <alignment horizontal="justify" vertical="top" wrapText="1"/>
    </xf>
    <xf numFmtId="0" fontId="117" fillId="0" borderId="45" xfId="1082" applyFont="1" applyFill="1" applyBorder="1" applyAlignment="1">
      <alignment horizontal="justify" vertical="top" wrapText="1"/>
    </xf>
    <xf numFmtId="0" fontId="147" fillId="0" borderId="0" xfId="1" applyFont="1" applyFill="1" applyBorder="1" applyAlignment="1">
      <alignment horizontal="left" vertical="top" wrapText="1"/>
    </xf>
    <xf numFmtId="0" fontId="146" fillId="0" borderId="0" xfId="1" applyFont="1" applyFill="1" applyAlignment="1"/>
    <xf numFmtId="0" fontId="152" fillId="0" borderId="0" xfId="1" applyFont="1" applyFill="1" applyBorder="1" applyAlignment="1">
      <alignment horizontal="left" vertical="top" wrapText="1"/>
    </xf>
    <xf numFmtId="0" fontId="109" fillId="0" borderId="0" xfId="1" applyFont="1" applyFill="1" applyAlignment="1"/>
    <xf numFmtId="0" fontId="146" fillId="0" borderId="0" xfId="1" applyFont="1" applyAlignment="1" applyProtection="1">
      <alignment vertical="top"/>
    </xf>
    <xf numFmtId="0" fontId="147" fillId="0" borderId="0" xfId="1" applyFont="1" applyAlignment="1" applyProtection="1">
      <alignment vertical="top"/>
    </xf>
    <xf numFmtId="168" fontId="146" fillId="0" borderId="0" xfId="1" applyNumberFormat="1" applyFont="1" applyAlignment="1" applyProtection="1">
      <alignment horizontal="right"/>
    </xf>
    <xf numFmtId="0" fontId="146" fillId="0" borderId="0" xfId="1" applyFont="1" applyProtection="1"/>
    <xf numFmtId="0" fontId="147" fillId="0" borderId="0" xfId="1" applyFont="1" applyBorder="1" applyAlignment="1" applyProtection="1">
      <alignment vertical="top"/>
    </xf>
    <xf numFmtId="0" fontId="147" fillId="0" borderId="0" xfId="1" applyFont="1" applyBorder="1" applyAlignment="1" applyProtection="1">
      <alignment vertical="top" wrapText="1"/>
    </xf>
    <xf numFmtId="0" fontId="146" fillId="0" borderId="0" xfId="1" applyFont="1" applyBorder="1" applyAlignment="1" applyProtection="1">
      <alignment vertical="top"/>
    </xf>
    <xf numFmtId="49" fontId="147" fillId="0" borderId="0" xfId="1" applyNumberFormat="1" applyFont="1" applyBorder="1" applyAlignment="1" applyProtection="1">
      <alignment vertical="top"/>
    </xf>
    <xf numFmtId="168" fontId="146" fillId="0" borderId="0" xfId="1" applyNumberFormat="1" applyFont="1" applyBorder="1" applyAlignment="1" applyProtection="1">
      <alignment horizontal="right"/>
    </xf>
    <xf numFmtId="0" fontId="146" fillId="0" borderId="0" xfId="1" applyFont="1" applyBorder="1" applyProtection="1"/>
    <xf numFmtId="0" fontId="147" fillId="0" borderId="0" xfId="1" applyFont="1" applyAlignment="1" applyProtection="1">
      <alignment vertical="top" wrapText="1"/>
    </xf>
    <xf numFmtId="0" fontId="146" fillId="0" borderId="0" xfId="1" applyNumberFormat="1" applyFont="1" applyAlignment="1" applyProtection="1">
      <alignment vertical="top" wrapText="1"/>
    </xf>
    <xf numFmtId="0" fontId="146" fillId="0" borderId="0" xfId="1" applyFont="1" applyAlignment="1" applyProtection="1">
      <alignment wrapText="1"/>
    </xf>
    <xf numFmtId="0" fontId="146" fillId="0" borderId="0" xfId="1" applyNumberFormat="1" applyFont="1" applyAlignment="1" applyProtection="1">
      <alignment horizontal="left" vertical="top" wrapText="1"/>
    </xf>
    <xf numFmtId="0" fontId="146" fillId="0" borderId="0" xfId="11" applyNumberFormat="1" applyFont="1" applyFill="1" applyAlignment="1" applyProtection="1">
      <alignment horizontal="left" vertical="top" wrapText="1"/>
    </xf>
    <xf numFmtId="0" fontId="146" fillId="0" borderId="0" xfId="1" applyFont="1" applyAlignment="1" applyProtection="1">
      <alignment horizontal="left" vertical="top"/>
    </xf>
    <xf numFmtId="0" fontId="147" fillId="0" borderId="0" xfId="1" applyFont="1" applyAlignment="1" applyProtection="1">
      <alignment horizontal="left" vertical="top" wrapText="1"/>
    </xf>
    <xf numFmtId="168" fontId="146" fillId="0" borderId="0" xfId="1" applyNumberFormat="1" applyFont="1" applyAlignment="1" applyProtection="1">
      <alignment horizontal="left"/>
    </xf>
    <xf numFmtId="0" fontId="146" fillId="0" borderId="0" xfId="1" applyFont="1" applyAlignment="1" applyProtection="1">
      <alignment horizontal="left"/>
    </xf>
    <xf numFmtId="0" fontId="153" fillId="11" borderId="0" xfId="1" applyFont="1" applyFill="1" applyAlignment="1" applyProtection="1">
      <alignment vertical="top"/>
    </xf>
    <xf numFmtId="0" fontId="147" fillId="11" borderId="0" xfId="1" applyFont="1" applyFill="1" applyAlignment="1" applyProtection="1">
      <alignment vertical="top"/>
    </xf>
    <xf numFmtId="164" fontId="146" fillId="11" borderId="0" xfId="1" applyNumberFormat="1" applyFont="1" applyFill="1" applyAlignment="1" applyProtection="1">
      <alignment horizontal="right"/>
    </xf>
    <xf numFmtId="0" fontId="146" fillId="0" borderId="0" xfId="1" applyFont="1" applyFill="1" applyProtection="1"/>
    <xf numFmtId="164" fontId="146" fillId="0" borderId="0" xfId="1" applyNumberFormat="1" applyFont="1" applyAlignment="1" applyProtection="1">
      <alignment horizontal="right"/>
    </xf>
    <xf numFmtId="0" fontId="147" fillId="0" borderId="11" xfId="1" applyFont="1" applyBorder="1" applyAlignment="1" applyProtection="1">
      <alignment vertical="top"/>
    </xf>
    <xf numFmtId="164" fontId="146" fillId="0" borderId="11" xfId="1" applyNumberFormat="1" applyFont="1" applyBorder="1" applyAlignment="1" applyProtection="1">
      <alignment horizontal="right"/>
    </xf>
    <xf numFmtId="0" fontId="146" fillId="0" borderId="0" xfId="1" applyFont="1" applyAlignment="1" applyProtection="1">
      <alignment vertical="top" wrapText="1"/>
    </xf>
    <xf numFmtId="0" fontId="147" fillId="11" borderId="1" xfId="1" applyFont="1" applyFill="1" applyBorder="1" applyAlignment="1" applyProtection="1">
      <alignment vertical="top"/>
    </xf>
    <xf numFmtId="164" fontId="147" fillId="11" borderId="1" xfId="1" applyNumberFormat="1" applyFont="1" applyFill="1" applyBorder="1" applyAlignment="1" applyProtection="1">
      <alignment horizontal="right"/>
    </xf>
    <xf numFmtId="49" fontId="146" fillId="11" borderId="0" xfId="1" applyNumberFormat="1" applyFont="1" applyFill="1" applyAlignment="1" applyProtection="1">
      <alignment vertical="top"/>
    </xf>
    <xf numFmtId="10" fontId="146" fillId="11" borderId="0" xfId="1" applyNumberFormat="1" applyFont="1" applyFill="1" applyAlignment="1" applyProtection="1">
      <alignment horizontal="center" vertical="top"/>
    </xf>
    <xf numFmtId="49" fontId="147" fillId="11" borderId="0" xfId="1" applyNumberFormat="1" applyFont="1" applyFill="1" applyAlignment="1" applyProtection="1">
      <alignment vertical="top"/>
    </xf>
    <xf numFmtId="164" fontId="147" fillId="11" borderId="0" xfId="1" applyNumberFormat="1" applyFont="1" applyFill="1" applyAlignment="1" applyProtection="1">
      <alignment horizontal="right"/>
    </xf>
    <xf numFmtId="0" fontId="146" fillId="11" borderId="0" xfId="1" applyFont="1" applyFill="1" applyBorder="1" applyAlignment="1" applyProtection="1">
      <alignment vertical="top" wrapText="1"/>
    </xf>
    <xf numFmtId="0" fontId="147" fillId="11" borderId="12" xfId="1" applyFont="1" applyFill="1" applyBorder="1" applyAlignment="1" applyProtection="1">
      <alignment vertical="top" wrapText="1"/>
    </xf>
    <xf numFmtId="164" fontId="147" fillId="11" borderId="12" xfId="1" applyNumberFormat="1" applyFont="1" applyFill="1" applyBorder="1" applyAlignment="1" applyProtection="1">
      <alignment horizontal="right"/>
    </xf>
    <xf numFmtId="0" fontId="146" fillId="0" borderId="0" xfId="1" applyFont="1" applyBorder="1" applyAlignment="1" applyProtection="1">
      <alignment vertical="top" wrapText="1"/>
    </xf>
    <xf numFmtId="0" fontId="146" fillId="0" borderId="11" xfId="1" applyFont="1" applyBorder="1" applyAlignment="1" applyProtection="1">
      <alignment vertical="top" wrapText="1"/>
    </xf>
    <xf numFmtId="0" fontId="147" fillId="0" borderId="12" xfId="1" applyFont="1" applyBorder="1" applyAlignment="1" applyProtection="1">
      <alignment vertical="top" wrapText="1"/>
    </xf>
    <xf numFmtId="164" fontId="147" fillId="0" borderId="12" xfId="1" applyNumberFormat="1" applyFont="1" applyBorder="1" applyAlignment="1" applyProtection="1">
      <alignment horizontal="right"/>
    </xf>
    <xf numFmtId="164" fontId="147" fillId="0" borderId="0" xfId="1" applyNumberFormat="1" applyFont="1" applyBorder="1" applyAlignment="1" applyProtection="1">
      <alignment horizontal="right"/>
    </xf>
    <xf numFmtId="164" fontId="146" fillId="78" borderId="0" xfId="1" applyNumberFormat="1" applyFont="1" applyFill="1" applyAlignment="1" applyProtection="1">
      <alignment horizontal="right"/>
      <protection locked="0"/>
    </xf>
  </cellXfs>
  <cellStyles count="1423">
    <cellStyle name="_alpina" xfId="120"/>
    <cellStyle name="_dostop" xfId="121"/>
    <cellStyle name="_Elbego_AC BAZA LOGATEC ČISTILNA NAPRAVA_261" xfId="122"/>
    <cellStyle name="_elinam_DS7400 požar_572" xfId="123"/>
    <cellStyle name="_popis mirage" xfId="124"/>
    <cellStyle name="_Specifikacija_ponudbe_veljavni_cenik_storitev_EUR" xfId="125"/>
    <cellStyle name="_Specifikacija_ponudbe_veljavni_cenik_storitev_template" xfId="126"/>
    <cellStyle name="_video nadzor" xfId="127"/>
    <cellStyle name="20 % – Poudarek1 2" xfId="55"/>
    <cellStyle name="20 % – Poudarek1 2 2" xfId="100"/>
    <cellStyle name="20 % – Poudarek2 2" xfId="56"/>
    <cellStyle name="20 % – Poudarek2 2 2" xfId="101"/>
    <cellStyle name="20 % – Poudarek3 2" xfId="57"/>
    <cellStyle name="20 % – Poudarek3 2 2" xfId="102"/>
    <cellStyle name="20 % – Poudarek4 2" xfId="58"/>
    <cellStyle name="20 % – Poudarek4 2 2" xfId="103"/>
    <cellStyle name="20 % – Poudarek5 2" xfId="59"/>
    <cellStyle name="20 % – Poudarek6 2" xfId="60"/>
    <cellStyle name="20 % – Poudarek6 2 2" xfId="104"/>
    <cellStyle name="20% - Accent1" xfId="128"/>
    <cellStyle name="20% - Accent1 2" xfId="129"/>
    <cellStyle name="20% - Accent1 2 2" xfId="130"/>
    <cellStyle name="20% - Accent1 2 3" xfId="131"/>
    <cellStyle name="20% - Accent1 2 4" xfId="132"/>
    <cellStyle name="20% - Accent1 2 5" xfId="133"/>
    <cellStyle name="20% - Accent1 2 6" xfId="134"/>
    <cellStyle name="20% - Accent1 2 7" xfId="135"/>
    <cellStyle name="20% - Accent1 2 8" xfId="136"/>
    <cellStyle name="20% - Accent1 2_B" xfId="137"/>
    <cellStyle name="20% - Accent1 3" xfId="138"/>
    <cellStyle name="20% - Accent1 3 2" xfId="139"/>
    <cellStyle name="20% - Accent1 3 3" xfId="140"/>
    <cellStyle name="20% - Accent1 3 4" xfId="141"/>
    <cellStyle name="20% - Accent1 3 5" xfId="142"/>
    <cellStyle name="20% - Accent1 3 6" xfId="143"/>
    <cellStyle name="20% - Accent1 3 7" xfId="144"/>
    <cellStyle name="20% - Accent1 3 8" xfId="145"/>
    <cellStyle name="20% - Accent1 3_B" xfId="146"/>
    <cellStyle name="20% - Accent1 4" xfId="147"/>
    <cellStyle name="20% - Accent1 4 2" xfId="148"/>
    <cellStyle name="20% - Accent1 4 3" xfId="149"/>
    <cellStyle name="20% - Accent1 4 4" xfId="150"/>
    <cellStyle name="20% - Accent1 4 5" xfId="151"/>
    <cellStyle name="20% - Accent1 4 6" xfId="152"/>
    <cellStyle name="20% - Accent1 4 7" xfId="153"/>
    <cellStyle name="20% - Accent1 4 8" xfId="154"/>
    <cellStyle name="20% - Accent1 4_B" xfId="155"/>
    <cellStyle name="20% - Accent1 5" xfId="156"/>
    <cellStyle name="20% - Accent1 5 2" xfId="157"/>
    <cellStyle name="20% - Accent1 5 3" xfId="158"/>
    <cellStyle name="20% - Accent1 5 4" xfId="159"/>
    <cellStyle name="20% - Accent1 5 5" xfId="160"/>
    <cellStyle name="20% - Accent1 5 6" xfId="161"/>
    <cellStyle name="20% - Accent1 5 7" xfId="162"/>
    <cellStyle name="20% - Accent1 5 8" xfId="163"/>
    <cellStyle name="20% - Accent1 5_B" xfId="164"/>
    <cellStyle name="20% - Accent1_aa osnova za ponudbe" xfId="165"/>
    <cellStyle name="20% - Accent2" xfId="166"/>
    <cellStyle name="20% - Accent2 2" xfId="167"/>
    <cellStyle name="20% - Accent2 2 2" xfId="168"/>
    <cellStyle name="20% - Accent2 2 3" xfId="169"/>
    <cellStyle name="20% - Accent2 2 4" xfId="170"/>
    <cellStyle name="20% - Accent2 2 5" xfId="171"/>
    <cellStyle name="20% - Accent2 2 6" xfId="172"/>
    <cellStyle name="20% - Accent2 2 7" xfId="173"/>
    <cellStyle name="20% - Accent2 2 8" xfId="174"/>
    <cellStyle name="20% - Accent2 2_B" xfId="175"/>
    <cellStyle name="20% - Accent2 3" xfId="176"/>
    <cellStyle name="20% - Accent2 3 2" xfId="177"/>
    <cellStyle name="20% - Accent2 3 3" xfId="178"/>
    <cellStyle name="20% - Accent2 3 4" xfId="179"/>
    <cellStyle name="20% - Accent2 3 5" xfId="180"/>
    <cellStyle name="20% - Accent2 3 6" xfId="181"/>
    <cellStyle name="20% - Accent2 3 7" xfId="182"/>
    <cellStyle name="20% - Accent2 3 8" xfId="183"/>
    <cellStyle name="20% - Accent2 3_B" xfId="184"/>
    <cellStyle name="20% - Accent2 4" xfId="185"/>
    <cellStyle name="20% - Accent2 4 2" xfId="186"/>
    <cellStyle name="20% - Accent2 4 3" xfId="187"/>
    <cellStyle name="20% - Accent2 4 4" xfId="188"/>
    <cellStyle name="20% - Accent2 4 5" xfId="189"/>
    <cellStyle name="20% - Accent2 4 6" xfId="190"/>
    <cellStyle name="20% - Accent2 4 7" xfId="191"/>
    <cellStyle name="20% - Accent2 4 8" xfId="192"/>
    <cellStyle name="20% - Accent2 4_B" xfId="193"/>
    <cellStyle name="20% - Accent2 5" xfId="194"/>
    <cellStyle name="20% - Accent2 5 2" xfId="195"/>
    <cellStyle name="20% - Accent2 5 3" xfId="196"/>
    <cellStyle name="20% - Accent2 5 4" xfId="197"/>
    <cellStyle name="20% - Accent2 5 5" xfId="198"/>
    <cellStyle name="20% - Accent2 5 6" xfId="199"/>
    <cellStyle name="20% - Accent2 5 7" xfId="200"/>
    <cellStyle name="20% - Accent2 5 8" xfId="201"/>
    <cellStyle name="20% - Accent2 5_B" xfId="202"/>
    <cellStyle name="20% - Accent2_aa osnova za ponudbe" xfId="203"/>
    <cellStyle name="20% - Accent3" xfId="204"/>
    <cellStyle name="20% - Accent3 2" xfId="205"/>
    <cellStyle name="20% - Accent3 2 2" xfId="206"/>
    <cellStyle name="20% - Accent3 2 3" xfId="207"/>
    <cellStyle name="20% - Accent3 2 4" xfId="208"/>
    <cellStyle name="20% - Accent3 2 5" xfId="209"/>
    <cellStyle name="20% - Accent3 2 6" xfId="210"/>
    <cellStyle name="20% - Accent3 2 7" xfId="211"/>
    <cellStyle name="20% - Accent3 2 8" xfId="212"/>
    <cellStyle name="20% - Accent3 2_B" xfId="213"/>
    <cellStyle name="20% - Accent3 3" xfId="214"/>
    <cellStyle name="20% - Accent3 3 2" xfId="215"/>
    <cellStyle name="20% - Accent3 3 3" xfId="216"/>
    <cellStyle name="20% - Accent3 3 4" xfId="217"/>
    <cellStyle name="20% - Accent3 3 5" xfId="218"/>
    <cellStyle name="20% - Accent3 3 6" xfId="219"/>
    <cellStyle name="20% - Accent3 3 7" xfId="220"/>
    <cellStyle name="20% - Accent3 3 8" xfId="221"/>
    <cellStyle name="20% - Accent3 3_B" xfId="222"/>
    <cellStyle name="20% - Accent3 4" xfId="223"/>
    <cellStyle name="20% - Accent3 4 2" xfId="224"/>
    <cellStyle name="20% - Accent3 4 3" xfId="225"/>
    <cellStyle name="20% - Accent3 4 4" xfId="226"/>
    <cellStyle name="20% - Accent3 4 5" xfId="227"/>
    <cellStyle name="20% - Accent3 4 6" xfId="228"/>
    <cellStyle name="20% - Accent3 4 7" xfId="229"/>
    <cellStyle name="20% - Accent3 4 8" xfId="230"/>
    <cellStyle name="20% - Accent3 4_B" xfId="231"/>
    <cellStyle name="20% - Accent3 5" xfId="232"/>
    <cellStyle name="20% - Accent3 5 2" xfId="233"/>
    <cellStyle name="20% - Accent3 5 3" xfId="234"/>
    <cellStyle name="20% - Accent3 5 4" xfId="235"/>
    <cellStyle name="20% - Accent3 5 5" xfId="236"/>
    <cellStyle name="20% - Accent3 5 6" xfId="237"/>
    <cellStyle name="20% - Accent3 5 7" xfId="238"/>
    <cellStyle name="20% - Accent3 5 8" xfId="239"/>
    <cellStyle name="20% - Accent3 5_B" xfId="240"/>
    <cellStyle name="20% - Accent3_aa osnova za ponudbe" xfId="241"/>
    <cellStyle name="20% - Accent4" xfId="242"/>
    <cellStyle name="20% - Accent4 2" xfId="243"/>
    <cellStyle name="20% - Accent4 2 2" xfId="244"/>
    <cellStyle name="20% - Accent4 2 3" xfId="245"/>
    <cellStyle name="20% - Accent4 2 4" xfId="246"/>
    <cellStyle name="20% - Accent4 2 5" xfId="247"/>
    <cellStyle name="20% - Accent4 2 6" xfId="248"/>
    <cellStyle name="20% - Accent4 2 7" xfId="249"/>
    <cellStyle name="20% - Accent4 2 8" xfId="250"/>
    <cellStyle name="20% - Accent4 2_B" xfId="251"/>
    <cellStyle name="20% - Accent4 3" xfId="252"/>
    <cellStyle name="20% - Accent4 3 2" xfId="253"/>
    <cellStyle name="20% - Accent4 3 3" xfId="254"/>
    <cellStyle name="20% - Accent4 3 4" xfId="255"/>
    <cellStyle name="20% - Accent4 3 5" xfId="256"/>
    <cellStyle name="20% - Accent4 3 6" xfId="257"/>
    <cellStyle name="20% - Accent4 3 7" xfId="258"/>
    <cellStyle name="20% - Accent4 3 8" xfId="259"/>
    <cellStyle name="20% - Accent4 3_B" xfId="260"/>
    <cellStyle name="20% - Accent4 4" xfId="261"/>
    <cellStyle name="20% - Accent4 4 2" xfId="262"/>
    <cellStyle name="20% - Accent4 4 3" xfId="263"/>
    <cellStyle name="20% - Accent4 4 4" xfId="264"/>
    <cellStyle name="20% - Accent4 4 5" xfId="265"/>
    <cellStyle name="20% - Accent4 4 6" xfId="266"/>
    <cellStyle name="20% - Accent4 4 7" xfId="267"/>
    <cellStyle name="20% - Accent4 4 8" xfId="268"/>
    <cellStyle name="20% - Accent4 4_B" xfId="269"/>
    <cellStyle name="20% - Accent4 5" xfId="270"/>
    <cellStyle name="20% - Accent4 5 2" xfId="271"/>
    <cellStyle name="20% - Accent4 5 3" xfId="272"/>
    <cellStyle name="20% - Accent4 5 4" xfId="273"/>
    <cellStyle name="20% - Accent4 5 5" xfId="274"/>
    <cellStyle name="20% - Accent4 5 6" xfId="275"/>
    <cellStyle name="20% - Accent4 5 7" xfId="276"/>
    <cellStyle name="20% - Accent4 5 8" xfId="277"/>
    <cellStyle name="20% - Accent4 5_B" xfId="278"/>
    <cellStyle name="20% - Accent4_aa osnova za ponudbe" xfId="279"/>
    <cellStyle name="20% - Accent5" xfId="280"/>
    <cellStyle name="20% - Accent5 2" xfId="281"/>
    <cellStyle name="20% - Accent5 2 2" xfId="282"/>
    <cellStyle name="20% - Accent5 2 3" xfId="283"/>
    <cellStyle name="20% - Accent5 2 4" xfId="284"/>
    <cellStyle name="20% - Accent5 2 5" xfId="285"/>
    <cellStyle name="20% - Accent5 2 6" xfId="286"/>
    <cellStyle name="20% - Accent5 2 7" xfId="287"/>
    <cellStyle name="20% - Accent5 2 8" xfId="288"/>
    <cellStyle name="20% - Accent5 2_B" xfId="289"/>
    <cellStyle name="20% - Accent5 3" xfId="290"/>
    <cellStyle name="20% - Accent5 3 2" xfId="291"/>
    <cellStyle name="20% - Accent5 3 3" xfId="292"/>
    <cellStyle name="20% - Accent5 3 4" xfId="293"/>
    <cellStyle name="20% - Accent5 3 5" xfId="294"/>
    <cellStyle name="20% - Accent5 3 6" xfId="295"/>
    <cellStyle name="20% - Accent5 3 7" xfId="296"/>
    <cellStyle name="20% - Accent5 3 8" xfId="297"/>
    <cellStyle name="20% - Accent5 3_B" xfId="298"/>
    <cellStyle name="20% - Accent5 4" xfId="299"/>
    <cellStyle name="20% - Accent5 4 2" xfId="300"/>
    <cellStyle name="20% - Accent5 4 3" xfId="301"/>
    <cellStyle name="20% - Accent5 4 4" xfId="302"/>
    <cellStyle name="20% - Accent5 4 5" xfId="303"/>
    <cellStyle name="20% - Accent5 4 6" xfId="304"/>
    <cellStyle name="20% - Accent5 4 7" xfId="305"/>
    <cellStyle name="20% - Accent5 4 8" xfId="306"/>
    <cellStyle name="20% - Accent5 4_B" xfId="307"/>
    <cellStyle name="20% - Accent5 5" xfId="308"/>
    <cellStyle name="20% - Accent5 5 2" xfId="309"/>
    <cellStyle name="20% - Accent5 5 3" xfId="310"/>
    <cellStyle name="20% - Accent5 5 4" xfId="311"/>
    <cellStyle name="20% - Accent5 5 5" xfId="312"/>
    <cellStyle name="20% - Accent5 5 6" xfId="313"/>
    <cellStyle name="20% - Accent5 5 7" xfId="314"/>
    <cellStyle name="20% - Accent5 5 8" xfId="315"/>
    <cellStyle name="20% - Accent5 5_B" xfId="316"/>
    <cellStyle name="20% - Accent5_aa osnova za ponudbe" xfId="317"/>
    <cellStyle name="20% - Accent6" xfId="318"/>
    <cellStyle name="20% - Accent6 2" xfId="319"/>
    <cellStyle name="20% - Accent6 2 2" xfId="320"/>
    <cellStyle name="20% - Accent6 2 3" xfId="321"/>
    <cellStyle name="20% - Accent6 2 4" xfId="322"/>
    <cellStyle name="20% - Accent6 2 5" xfId="323"/>
    <cellStyle name="20% - Accent6 2 6" xfId="324"/>
    <cellStyle name="20% - Accent6 2 7" xfId="325"/>
    <cellStyle name="20% - Accent6 2 8" xfId="326"/>
    <cellStyle name="20% - Accent6 2_B" xfId="327"/>
    <cellStyle name="20% - Accent6 3" xfId="328"/>
    <cellStyle name="20% - Accent6 3 2" xfId="329"/>
    <cellStyle name="20% - Accent6 3 3" xfId="330"/>
    <cellStyle name="20% - Accent6 3 4" xfId="331"/>
    <cellStyle name="20% - Accent6 3 5" xfId="332"/>
    <cellStyle name="20% - Accent6 3 6" xfId="333"/>
    <cellStyle name="20% - Accent6 3 7" xfId="334"/>
    <cellStyle name="20% - Accent6 3 8" xfId="335"/>
    <cellStyle name="20% - Accent6 3_B" xfId="336"/>
    <cellStyle name="20% - Accent6 4" xfId="337"/>
    <cellStyle name="20% - Accent6 4 2" xfId="338"/>
    <cellStyle name="20% - Accent6 4 3" xfId="339"/>
    <cellStyle name="20% - Accent6 4 4" xfId="340"/>
    <cellStyle name="20% - Accent6 4 5" xfId="341"/>
    <cellStyle name="20% - Accent6 4 6" xfId="342"/>
    <cellStyle name="20% - Accent6 4 7" xfId="343"/>
    <cellStyle name="20% - Accent6 4 8" xfId="344"/>
    <cellStyle name="20% - Accent6 4_B" xfId="345"/>
    <cellStyle name="20% - Accent6 5" xfId="346"/>
    <cellStyle name="20% - Accent6 5 2" xfId="347"/>
    <cellStyle name="20% - Accent6 5 3" xfId="348"/>
    <cellStyle name="20% - Accent6 5 4" xfId="349"/>
    <cellStyle name="20% - Accent6 5 5" xfId="350"/>
    <cellStyle name="20% - Accent6 5 6" xfId="351"/>
    <cellStyle name="20% - Accent6 5 7" xfId="352"/>
    <cellStyle name="20% - Accent6 5 8" xfId="353"/>
    <cellStyle name="20% - Accent6 5_B" xfId="354"/>
    <cellStyle name="20% - Accent6_aa osnova za ponudbe" xfId="355"/>
    <cellStyle name="40 % – Poudarek1 2" xfId="61"/>
    <cellStyle name="40 % – Poudarek1 2 2" xfId="105"/>
    <cellStyle name="40 % – Poudarek2 2" xfId="62"/>
    <cellStyle name="40 % – Poudarek3 2" xfId="63"/>
    <cellStyle name="40 % – Poudarek3 2 2" xfId="106"/>
    <cellStyle name="40 % – Poudarek4 2" xfId="64"/>
    <cellStyle name="40 % – Poudarek4 2 2" xfId="107"/>
    <cellStyle name="40 % – Poudarek5 2" xfId="65"/>
    <cellStyle name="40 % – Poudarek5 2 2" xfId="108"/>
    <cellStyle name="40 % – Poudarek6 2" xfId="66"/>
    <cellStyle name="40 % – Poudarek6 2 2" xfId="109"/>
    <cellStyle name="40% - Accent1" xfId="356"/>
    <cellStyle name="40% - Accent1 2" xfId="357"/>
    <cellStyle name="40% - Accent1 2 2" xfId="358"/>
    <cellStyle name="40% - Accent1 2 3" xfId="359"/>
    <cellStyle name="40% - Accent1 2 4" xfId="360"/>
    <cellStyle name="40% - Accent1 2 5" xfId="361"/>
    <cellStyle name="40% - Accent1 2 6" xfId="362"/>
    <cellStyle name="40% - Accent1 2 7" xfId="363"/>
    <cellStyle name="40% - Accent1 2 8" xfId="364"/>
    <cellStyle name="40% - Accent1 2_B" xfId="365"/>
    <cellStyle name="40% - Accent1 3" xfId="366"/>
    <cellStyle name="40% - Accent1 3 2" xfId="367"/>
    <cellStyle name="40% - Accent1 3 3" xfId="368"/>
    <cellStyle name="40% - Accent1 3 4" xfId="369"/>
    <cellStyle name="40% - Accent1 3 5" xfId="370"/>
    <cellStyle name="40% - Accent1 3 6" xfId="371"/>
    <cellStyle name="40% - Accent1 3 7" xfId="372"/>
    <cellStyle name="40% - Accent1 3 8" xfId="373"/>
    <cellStyle name="40% - Accent1 3_B" xfId="374"/>
    <cellStyle name="40% - Accent1 4" xfId="375"/>
    <cellStyle name="40% - Accent1 4 2" xfId="376"/>
    <cellStyle name="40% - Accent1 4 3" xfId="377"/>
    <cellStyle name="40% - Accent1 4 4" xfId="378"/>
    <cellStyle name="40% - Accent1 4 5" xfId="379"/>
    <cellStyle name="40% - Accent1 4 6" xfId="380"/>
    <cellStyle name="40% - Accent1 4 7" xfId="381"/>
    <cellStyle name="40% - Accent1 4 8" xfId="382"/>
    <cellStyle name="40% - Accent1 4_B" xfId="383"/>
    <cellStyle name="40% - Accent1 5" xfId="384"/>
    <cellStyle name="40% - Accent1 5 2" xfId="385"/>
    <cellStyle name="40% - Accent1 5 3" xfId="386"/>
    <cellStyle name="40% - Accent1 5 4" xfId="387"/>
    <cellStyle name="40% - Accent1 5 5" xfId="388"/>
    <cellStyle name="40% - Accent1 5 6" xfId="389"/>
    <cellStyle name="40% - Accent1 5 7" xfId="390"/>
    <cellStyle name="40% - Accent1 5 8" xfId="391"/>
    <cellStyle name="40% - Accent1 5_B" xfId="392"/>
    <cellStyle name="40% - Accent1_aa osnova za ponudbe" xfId="393"/>
    <cellStyle name="40% - Accent2" xfId="394"/>
    <cellStyle name="40% - Accent2 2" xfId="395"/>
    <cellStyle name="40% - Accent2 2 2" xfId="396"/>
    <cellStyle name="40% - Accent2 2 3" xfId="397"/>
    <cellStyle name="40% - Accent2 2 4" xfId="398"/>
    <cellStyle name="40% - Accent2 2 5" xfId="399"/>
    <cellStyle name="40% - Accent2 2 6" xfId="400"/>
    <cellStyle name="40% - Accent2 2 7" xfId="401"/>
    <cellStyle name="40% - Accent2 2 8" xfId="402"/>
    <cellStyle name="40% - Accent2 2_B" xfId="403"/>
    <cellStyle name="40% - Accent2 3" xfId="404"/>
    <cellStyle name="40% - Accent2 3 2" xfId="405"/>
    <cellStyle name="40% - Accent2 3 3" xfId="406"/>
    <cellStyle name="40% - Accent2 3 4" xfId="407"/>
    <cellStyle name="40% - Accent2 3 5" xfId="408"/>
    <cellStyle name="40% - Accent2 3 6" xfId="409"/>
    <cellStyle name="40% - Accent2 3 7" xfId="410"/>
    <cellStyle name="40% - Accent2 3 8" xfId="411"/>
    <cellStyle name="40% - Accent2 3_B" xfId="412"/>
    <cellStyle name="40% - Accent2 4" xfId="413"/>
    <cellStyle name="40% - Accent2 4 2" xfId="414"/>
    <cellStyle name="40% - Accent2 4 3" xfId="415"/>
    <cellStyle name="40% - Accent2 4 4" xfId="416"/>
    <cellStyle name="40% - Accent2 4 5" xfId="417"/>
    <cellStyle name="40% - Accent2 4 6" xfId="418"/>
    <cellStyle name="40% - Accent2 4 7" xfId="419"/>
    <cellStyle name="40% - Accent2 4 8" xfId="420"/>
    <cellStyle name="40% - Accent2 4_B" xfId="421"/>
    <cellStyle name="40% - Accent2 5" xfId="422"/>
    <cellStyle name="40% - Accent2 5 2" xfId="423"/>
    <cellStyle name="40% - Accent2 5 3" xfId="424"/>
    <cellStyle name="40% - Accent2 5 4" xfId="425"/>
    <cellStyle name="40% - Accent2 5 5" xfId="426"/>
    <cellStyle name="40% - Accent2 5 6" xfId="427"/>
    <cellStyle name="40% - Accent2 5 7" xfId="428"/>
    <cellStyle name="40% - Accent2 5 8" xfId="429"/>
    <cellStyle name="40% - Accent2 5_B" xfId="430"/>
    <cellStyle name="40% - Accent2_aa osnova za ponudbe" xfId="431"/>
    <cellStyle name="40% - Accent3" xfId="432"/>
    <cellStyle name="40% - Accent3 2" xfId="433"/>
    <cellStyle name="40% - Accent3 2 2" xfId="434"/>
    <cellStyle name="40% - Accent3 2 3" xfId="435"/>
    <cellStyle name="40% - Accent3 2 4" xfId="436"/>
    <cellStyle name="40% - Accent3 2 5" xfId="437"/>
    <cellStyle name="40% - Accent3 2 6" xfId="438"/>
    <cellStyle name="40% - Accent3 2 7" xfId="439"/>
    <cellStyle name="40% - Accent3 2 8" xfId="440"/>
    <cellStyle name="40% - Accent3 2_B" xfId="441"/>
    <cellStyle name="40% - Accent3 3" xfId="442"/>
    <cellStyle name="40% - Accent3 3 2" xfId="443"/>
    <cellStyle name="40% - Accent3 3 3" xfId="444"/>
    <cellStyle name="40% - Accent3 3 4" xfId="445"/>
    <cellStyle name="40% - Accent3 3 5" xfId="446"/>
    <cellStyle name="40% - Accent3 3 6" xfId="447"/>
    <cellStyle name="40% - Accent3 3 7" xfId="448"/>
    <cellStyle name="40% - Accent3 3 8" xfId="449"/>
    <cellStyle name="40% - Accent3 3_B" xfId="450"/>
    <cellStyle name="40% - Accent3 4" xfId="451"/>
    <cellStyle name="40% - Accent3 4 2" xfId="452"/>
    <cellStyle name="40% - Accent3 4 3" xfId="453"/>
    <cellStyle name="40% - Accent3 4 4" xfId="454"/>
    <cellStyle name="40% - Accent3 4 5" xfId="455"/>
    <cellStyle name="40% - Accent3 4 6" xfId="456"/>
    <cellStyle name="40% - Accent3 4 7" xfId="457"/>
    <cellStyle name="40% - Accent3 4 8" xfId="458"/>
    <cellStyle name="40% - Accent3 4_B" xfId="459"/>
    <cellStyle name="40% - Accent3 5" xfId="460"/>
    <cellStyle name="40% - Accent3 5 2" xfId="461"/>
    <cellStyle name="40% - Accent3 5 3" xfId="462"/>
    <cellStyle name="40% - Accent3 5 4" xfId="463"/>
    <cellStyle name="40% - Accent3 5 5" xfId="464"/>
    <cellStyle name="40% - Accent3 5 6" xfId="465"/>
    <cellStyle name="40% - Accent3 5 7" xfId="466"/>
    <cellStyle name="40% - Accent3 5 8" xfId="467"/>
    <cellStyle name="40% - Accent3 5_B" xfId="468"/>
    <cellStyle name="40% - Accent3_aa osnova za ponudbe" xfId="469"/>
    <cellStyle name="40% - Accent4" xfId="470"/>
    <cellStyle name="40% - Accent4 2" xfId="471"/>
    <cellStyle name="40% - Accent4 2 2" xfId="472"/>
    <cellStyle name="40% - Accent4 2 3" xfId="473"/>
    <cellStyle name="40% - Accent4 2 4" xfId="474"/>
    <cellStyle name="40% - Accent4 2 5" xfId="475"/>
    <cellStyle name="40% - Accent4 2 6" xfId="476"/>
    <cellStyle name="40% - Accent4 2 7" xfId="477"/>
    <cellStyle name="40% - Accent4 2 8" xfId="478"/>
    <cellStyle name="40% - Accent4 2_B" xfId="479"/>
    <cellStyle name="40% - Accent4 3" xfId="480"/>
    <cellStyle name="40% - Accent4 3 2" xfId="481"/>
    <cellStyle name="40% - Accent4 3 3" xfId="482"/>
    <cellStyle name="40% - Accent4 3 4" xfId="483"/>
    <cellStyle name="40% - Accent4 3 5" xfId="484"/>
    <cellStyle name="40% - Accent4 3 6" xfId="485"/>
    <cellStyle name="40% - Accent4 3 7" xfId="486"/>
    <cellStyle name="40% - Accent4 3 8" xfId="487"/>
    <cellStyle name="40% - Accent4 3_B" xfId="488"/>
    <cellStyle name="40% - Accent4 4" xfId="489"/>
    <cellStyle name="40% - Accent4 4 2" xfId="490"/>
    <cellStyle name="40% - Accent4 4 3" xfId="491"/>
    <cellStyle name="40% - Accent4 4 4" xfId="492"/>
    <cellStyle name="40% - Accent4 4 5" xfId="493"/>
    <cellStyle name="40% - Accent4 4 6" xfId="494"/>
    <cellStyle name="40% - Accent4 4 7" xfId="495"/>
    <cellStyle name="40% - Accent4 4 8" xfId="496"/>
    <cellStyle name="40% - Accent4 4_B" xfId="497"/>
    <cellStyle name="40% - Accent4 5" xfId="498"/>
    <cellStyle name="40% - Accent4 5 2" xfId="499"/>
    <cellStyle name="40% - Accent4 5 3" xfId="500"/>
    <cellStyle name="40% - Accent4 5 4" xfId="501"/>
    <cellStyle name="40% - Accent4 5 5" xfId="502"/>
    <cellStyle name="40% - Accent4 5 6" xfId="503"/>
    <cellStyle name="40% - Accent4 5 7" xfId="504"/>
    <cellStyle name="40% - Accent4 5 8" xfId="505"/>
    <cellStyle name="40% - Accent4 5_B" xfId="506"/>
    <cellStyle name="40% - Accent4_aa osnova za ponudbe" xfId="507"/>
    <cellStyle name="40% - Accent5" xfId="508"/>
    <cellStyle name="40% - Accent5 2" xfId="509"/>
    <cellStyle name="40% - Accent5 2 2" xfId="510"/>
    <cellStyle name="40% - Accent5 2 3" xfId="511"/>
    <cellStyle name="40% - Accent5 2 4" xfId="512"/>
    <cellStyle name="40% - Accent5 2 5" xfId="513"/>
    <cellStyle name="40% - Accent5 2 6" xfId="514"/>
    <cellStyle name="40% - Accent5 2 7" xfId="515"/>
    <cellStyle name="40% - Accent5 2 8" xfId="516"/>
    <cellStyle name="40% - Accent5 2_B" xfId="517"/>
    <cellStyle name="40% - Accent5 3" xfId="518"/>
    <cellStyle name="40% - Accent5 3 2" xfId="519"/>
    <cellStyle name="40% - Accent5 3 3" xfId="520"/>
    <cellStyle name="40% - Accent5 3 4" xfId="521"/>
    <cellStyle name="40% - Accent5 3 5" xfId="522"/>
    <cellStyle name="40% - Accent5 3 6" xfId="523"/>
    <cellStyle name="40% - Accent5 3 7" xfId="524"/>
    <cellStyle name="40% - Accent5 3 8" xfId="525"/>
    <cellStyle name="40% - Accent5 3_B" xfId="526"/>
    <cellStyle name="40% - Accent5 4" xfId="527"/>
    <cellStyle name="40% - Accent5 4 2" xfId="528"/>
    <cellStyle name="40% - Accent5 4 3" xfId="529"/>
    <cellStyle name="40% - Accent5 4 4" xfId="530"/>
    <cellStyle name="40% - Accent5 4 5" xfId="531"/>
    <cellStyle name="40% - Accent5 4 6" xfId="532"/>
    <cellStyle name="40% - Accent5 4 7" xfId="533"/>
    <cellStyle name="40% - Accent5 4 8" xfId="534"/>
    <cellStyle name="40% - Accent5 4_B" xfId="535"/>
    <cellStyle name="40% - Accent5 5" xfId="536"/>
    <cellStyle name="40% - Accent5 5 2" xfId="537"/>
    <cellStyle name="40% - Accent5 5 3" xfId="538"/>
    <cellStyle name="40% - Accent5 5 4" xfId="539"/>
    <cellStyle name="40% - Accent5 5 5" xfId="540"/>
    <cellStyle name="40% - Accent5 5 6" xfId="541"/>
    <cellStyle name="40% - Accent5 5 7" xfId="542"/>
    <cellStyle name="40% - Accent5 5 8" xfId="543"/>
    <cellStyle name="40% - Accent5 5_B" xfId="544"/>
    <cellStyle name="40% - Accent5_aa osnova za ponudbe" xfId="545"/>
    <cellStyle name="40% - Accent6" xfId="546"/>
    <cellStyle name="40% - Accent6 2" xfId="547"/>
    <cellStyle name="40% - Accent6 2 2" xfId="548"/>
    <cellStyle name="40% - Accent6 2 3" xfId="549"/>
    <cellStyle name="40% - Accent6 2 4" xfId="550"/>
    <cellStyle name="40% - Accent6 2 5" xfId="551"/>
    <cellStyle name="40% - Accent6 2 6" xfId="552"/>
    <cellStyle name="40% - Accent6 2 7" xfId="553"/>
    <cellStyle name="40% - Accent6 2 8" xfId="554"/>
    <cellStyle name="40% - Accent6 2_B" xfId="555"/>
    <cellStyle name="40% - Accent6 3" xfId="556"/>
    <cellStyle name="40% - Accent6 3 2" xfId="557"/>
    <cellStyle name="40% - Accent6 3 3" xfId="558"/>
    <cellStyle name="40% - Accent6 3 4" xfId="559"/>
    <cellStyle name="40% - Accent6 3 5" xfId="560"/>
    <cellStyle name="40% - Accent6 3 6" xfId="561"/>
    <cellStyle name="40% - Accent6 3 7" xfId="562"/>
    <cellStyle name="40% - Accent6 3 8" xfId="563"/>
    <cellStyle name="40% - Accent6 3_B" xfId="564"/>
    <cellStyle name="40% - Accent6 4" xfId="565"/>
    <cellStyle name="40% - Accent6 4 2" xfId="566"/>
    <cellStyle name="40% - Accent6 4 3" xfId="567"/>
    <cellStyle name="40% - Accent6 4 4" xfId="568"/>
    <cellStyle name="40% - Accent6 4 5" xfId="569"/>
    <cellStyle name="40% - Accent6 4 6" xfId="570"/>
    <cellStyle name="40% - Accent6 4 7" xfId="571"/>
    <cellStyle name="40% - Accent6 4 8" xfId="572"/>
    <cellStyle name="40% - Accent6 4_B" xfId="573"/>
    <cellStyle name="40% - Accent6 5" xfId="574"/>
    <cellStyle name="40% - Accent6 5 2" xfId="575"/>
    <cellStyle name="40% - Accent6 5 3" xfId="576"/>
    <cellStyle name="40% - Accent6 5 4" xfId="577"/>
    <cellStyle name="40% - Accent6 5 5" xfId="578"/>
    <cellStyle name="40% - Accent6 5 6" xfId="579"/>
    <cellStyle name="40% - Accent6 5 7" xfId="580"/>
    <cellStyle name="40% - Accent6 5 8" xfId="581"/>
    <cellStyle name="40% - Accent6 5_B" xfId="582"/>
    <cellStyle name="40% - Accent6_aa osnova za ponudbe" xfId="583"/>
    <cellStyle name="60 % – Poudarek1 2" xfId="67"/>
    <cellStyle name="60 % – Poudarek1 2 2" xfId="110"/>
    <cellStyle name="60 % – Poudarek2 2" xfId="68"/>
    <cellStyle name="60 % – Poudarek2 2 2" xfId="111"/>
    <cellStyle name="60 % – Poudarek3 2" xfId="69"/>
    <cellStyle name="60 % – Poudarek3 2 2" xfId="112"/>
    <cellStyle name="60 % – Poudarek4 2" xfId="70"/>
    <cellStyle name="60 % – Poudarek4 2 2" xfId="113"/>
    <cellStyle name="60 % – Poudarek5 2" xfId="71"/>
    <cellStyle name="60 % – Poudarek5 2 2" xfId="114"/>
    <cellStyle name="60 % – Poudarek6 2" xfId="72"/>
    <cellStyle name="60 % – Poudarek6 2 2" xfId="115"/>
    <cellStyle name="60% - Accent1" xfId="584"/>
    <cellStyle name="60% - Accent1 2" xfId="585"/>
    <cellStyle name="60% - Accent1 2 2" xfId="586"/>
    <cellStyle name="60% - Accent1 2 3" xfId="587"/>
    <cellStyle name="60% - Accent1 3" xfId="588"/>
    <cellStyle name="60% - Accent1 3 2" xfId="589"/>
    <cellStyle name="60% - Accent1 3 3" xfId="590"/>
    <cellStyle name="60% - Accent1 4" xfId="591"/>
    <cellStyle name="60% - Accent1 4 2" xfId="592"/>
    <cellStyle name="60% - Accent1 4 3" xfId="593"/>
    <cellStyle name="60% - Accent1 5" xfId="594"/>
    <cellStyle name="60% - Accent1 5 2" xfId="595"/>
    <cellStyle name="60% - Accent1 5 3" xfId="596"/>
    <cellStyle name="60% - Accent1_aa osnova za ponudbe" xfId="597"/>
    <cellStyle name="60% - Accent2" xfId="598"/>
    <cellStyle name="60% - Accent2 2" xfId="599"/>
    <cellStyle name="60% - Accent2 2 2" xfId="600"/>
    <cellStyle name="60% - Accent2 2 3" xfId="601"/>
    <cellStyle name="60% - Accent2 3" xfId="602"/>
    <cellStyle name="60% - Accent2 3 2" xfId="603"/>
    <cellStyle name="60% - Accent2 3 3" xfId="604"/>
    <cellStyle name="60% - Accent2 4" xfId="605"/>
    <cellStyle name="60% - Accent2 4 2" xfId="606"/>
    <cellStyle name="60% - Accent2 4 3" xfId="607"/>
    <cellStyle name="60% - Accent2 5" xfId="608"/>
    <cellStyle name="60% - Accent2 5 2" xfId="609"/>
    <cellStyle name="60% - Accent2 5 3" xfId="610"/>
    <cellStyle name="60% - Accent2_aa osnova za ponudbe" xfId="611"/>
    <cellStyle name="60% - Accent3" xfId="612"/>
    <cellStyle name="60% - Accent3 2" xfId="613"/>
    <cellStyle name="60% - Accent3 2 2" xfId="614"/>
    <cellStyle name="60% - Accent3 2 3" xfId="615"/>
    <cellStyle name="60% - Accent3 3" xfId="616"/>
    <cellStyle name="60% - Accent3 3 2" xfId="617"/>
    <cellStyle name="60% - Accent3 3 3" xfId="618"/>
    <cellStyle name="60% - Accent3 4" xfId="619"/>
    <cellStyle name="60% - Accent3 4 2" xfId="620"/>
    <cellStyle name="60% - Accent3 4 3" xfId="621"/>
    <cellStyle name="60% - Accent3 5" xfId="622"/>
    <cellStyle name="60% - Accent3 5 2" xfId="623"/>
    <cellStyle name="60% - Accent3 5 3" xfId="624"/>
    <cellStyle name="60% - Accent3_aa osnova za ponudbe" xfId="625"/>
    <cellStyle name="60% - Accent4" xfId="626"/>
    <cellStyle name="60% - Accent4 2" xfId="627"/>
    <cellStyle name="60% - Accent4 2 2" xfId="628"/>
    <cellStyle name="60% - Accent4 2 3" xfId="629"/>
    <cellStyle name="60% - Accent4 3" xfId="630"/>
    <cellStyle name="60% - Accent4 3 2" xfId="631"/>
    <cellStyle name="60% - Accent4 3 3" xfId="632"/>
    <cellStyle name="60% - Accent4 4" xfId="633"/>
    <cellStyle name="60% - Accent4 4 2" xfId="634"/>
    <cellStyle name="60% - Accent4 4 3" xfId="635"/>
    <cellStyle name="60% - Accent4 5" xfId="636"/>
    <cellStyle name="60% - Accent4 5 2" xfId="637"/>
    <cellStyle name="60% - Accent4 5 3" xfId="638"/>
    <cellStyle name="60% - Accent4_aa osnova za ponudbe" xfId="639"/>
    <cellStyle name="60% - Accent5" xfId="640"/>
    <cellStyle name="60% - Accent5 2" xfId="641"/>
    <cellStyle name="60% - Accent5 2 2" xfId="642"/>
    <cellStyle name="60% - Accent5 2 3" xfId="643"/>
    <cellStyle name="60% - Accent5 3" xfId="644"/>
    <cellStyle name="60% - Accent5 3 2" xfId="645"/>
    <cellStyle name="60% - Accent5 3 3" xfId="646"/>
    <cellStyle name="60% - Accent5 4" xfId="647"/>
    <cellStyle name="60% - Accent5 4 2" xfId="648"/>
    <cellStyle name="60% - Accent5 4 3" xfId="649"/>
    <cellStyle name="60% - Accent5 5" xfId="650"/>
    <cellStyle name="60% - Accent5 5 2" xfId="651"/>
    <cellStyle name="60% - Accent5 5 3" xfId="652"/>
    <cellStyle name="60% - Accent5_aa osnova za ponudbe" xfId="653"/>
    <cellStyle name="60% - Accent6" xfId="654"/>
    <cellStyle name="60% - Accent6 2" xfId="655"/>
    <cellStyle name="60% - Accent6 2 2" xfId="656"/>
    <cellStyle name="60% - Accent6 2 3" xfId="657"/>
    <cellStyle name="60% - Accent6 3" xfId="658"/>
    <cellStyle name="60% - Accent6 3 2" xfId="659"/>
    <cellStyle name="60% - Accent6 3 3" xfId="660"/>
    <cellStyle name="60% - Accent6 4" xfId="661"/>
    <cellStyle name="60% - Accent6 4 2" xfId="662"/>
    <cellStyle name="60% - Accent6 4 3" xfId="663"/>
    <cellStyle name="60% - Accent6 5" xfId="664"/>
    <cellStyle name="60% - Accent6 5 2" xfId="665"/>
    <cellStyle name="60% - Accent6 5 3" xfId="666"/>
    <cellStyle name="60% - Accent6_aa osnova za ponudbe" xfId="667"/>
    <cellStyle name="Accent1" xfId="668"/>
    <cellStyle name="Accent1 - 20%" xfId="669"/>
    <cellStyle name="Accent1 - 40%" xfId="670"/>
    <cellStyle name="Accent1 - 60%" xfId="671"/>
    <cellStyle name="Accent1 2" xfId="672"/>
    <cellStyle name="Accent1 2 2" xfId="673"/>
    <cellStyle name="Accent1 2 3" xfId="674"/>
    <cellStyle name="Accent1 3" xfId="675"/>
    <cellStyle name="Accent1 3 2" xfId="676"/>
    <cellStyle name="Accent1 3 3" xfId="677"/>
    <cellStyle name="Accent1 4" xfId="678"/>
    <cellStyle name="Accent1 4 2" xfId="679"/>
    <cellStyle name="Accent1 4 3" xfId="680"/>
    <cellStyle name="Accent1 5" xfId="681"/>
    <cellStyle name="Accent1 5 2" xfId="682"/>
    <cellStyle name="Accent1 5 3" xfId="683"/>
    <cellStyle name="Accent1_aa osnova za ponudbe" xfId="684"/>
    <cellStyle name="Accent2" xfId="685"/>
    <cellStyle name="Accent2 - 20%" xfId="686"/>
    <cellStyle name="Accent2 - 40%" xfId="687"/>
    <cellStyle name="Accent2 - 60%" xfId="688"/>
    <cellStyle name="Accent2 2" xfId="689"/>
    <cellStyle name="Accent2 2 2" xfId="690"/>
    <cellStyle name="Accent2 2 3" xfId="691"/>
    <cellStyle name="Accent2 3" xfId="692"/>
    <cellStyle name="Accent2 3 2" xfId="693"/>
    <cellStyle name="Accent2 3 3" xfId="694"/>
    <cellStyle name="Accent2 4" xfId="695"/>
    <cellStyle name="Accent2 4 2" xfId="696"/>
    <cellStyle name="Accent2 4 3" xfId="697"/>
    <cellStyle name="Accent2 5" xfId="698"/>
    <cellStyle name="Accent2 5 2" xfId="699"/>
    <cellStyle name="Accent2 5 3" xfId="700"/>
    <cellStyle name="Accent2_aa osnova za ponudbe" xfId="701"/>
    <cellStyle name="Accent3" xfId="702"/>
    <cellStyle name="Accent3 - 20%" xfId="703"/>
    <cellStyle name="Accent3 - 40%" xfId="704"/>
    <cellStyle name="Accent3 - 60%" xfId="705"/>
    <cellStyle name="Accent3 2" xfId="706"/>
    <cellStyle name="Accent3 2 2" xfId="707"/>
    <cellStyle name="Accent3 2 3" xfId="708"/>
    <cellStyle name="Accent3 3" xfId="709"/>
    <cellStyle name="Accent3 3 2" xfId="710"/>
    <cellStyle name="Accent3 3 3" xfId="711"/>
    <cellStyle name="Accent3 4" xfId="712"/>
    <cellStyle name="Accent3 4 2" xfId="713"/>
    <cellStyle name="Accent3 4 3" xfId="714"/>
    <cellStyle name="Accent3 5" xfId="715"/>
    <cellStyle name="Accent3 5 2" xfId="716"/>
    <cellStyle name="Accent3 5 3" xfId="717"/>
    <cellStyle name="Accent3_aa osnova za ponudbe" xfId="718"/>
    <cellStyle name="Accent4" xfId="719"/>
    <cellStyle name="Accent4 - 20%" xfId="720"/>
    <cellStyle name="Accent4 - 40%" xfId="721"/>
    <cellStyle name="Accent4 - 60%" xfId="722"/>
    <cellStyle name="Accent4 2" xfId="723"/>
    <cellStyle name="Accent4 2 2" xfId="724"/>
    <cellStyle name="Accent4 2 3" xfId="725"/>
    <cellStyle name="Accent4 3" xfId="726"/>
    <cellStyle name="Accent4 3 2" xfId="727"/>
    <cellStyle name="Accent4 3 3" xfId="728"/>
    <cellStyle name="Accent4 4" xfId="729"/>
    <cellStyle name="Accent4 4 2" xfId="730"/>
    <cellStyle name="Accent4 4 3" xfId="731"/>
    <cellStyle name="Accent4 5" xfId="732"/>
    <cellStyle name="Accent4 5 2" xfId="733"/>
    <cellStyle name="Accent4 5 3" xfId="734"/>
    <cellStyle name="Accent4_aa osnova za ponudbe" xfId="735"/>
    <cellStyle name="Accent5" xfId="736"/>
    <cellStyle name="Accent5 - 20%" xfId="737"/>
    <cellStyle name="Accent5 - 40%" xfId="738"/>
    <cellStyle name="Accent5 - 60%" xfId="739"/>
    <cellStyle name="Accent5 2" xfId="740"/>
    <cellStyle name="Accent5 2 2" xfId="741"/>
    <cellStyle name="Accent5 2 3" xfId="742"/>
    <cellStyle name="Accent5 3" xfId="743"/>
    <cellStyle name="Accent5 3 2" xfId="744"/>
    <cellStyle name="Accent5 3 3" xfId="745"/>
    <cellStyle name="Accent5 4" xfId="746"/>
    <cellStyle name="Accent5 4 2" xfId="747"/>
    <cellStyle name="Accent5 4 3" xfId="748"/>
    <cellStyle name="Accent5 5" xfId="749"/>
    <cellStyle name="Accent5 5 2" xfId="750"/>
    <cellStyle name="Accent5 5 3" xfId="751"/>
    <cellStyle name="Accent5_aa osnova za ponudbe" xfId="752"/>
    <cellStyle name="Accent6" xfId="753"/>
    <cellStyle name="Accent6 - 20%" xfId="754"/>
    <cellStyle name="Accent6 - 40%" xfId="755"/>
    <cellStyle name="Accent6 - 60%" xfId="756"/>
    <cellStyle name="Accent6 2" xfId="757"/>
    <cellStyle name="Accent6 2 2" xfId="758"/>
    <cellStyle name="Accent6 2 3" xfId="759"/>
    <cellStyle name="Accent6 3" xfId="760"/>
    <cellStyle name="Accent6 3 2" xfId="761"/>
    <cellStyle name="Accent6 3 3" xfId="762"/>
    <cellStyle name="Accent6 4" xfId="763"/>
    <cellStyle name="Accent6 4 2" xfId="764"/>
    <cellStyle name="Accent6 4 3" xfId="765"/>
    <cellStyle name="Accent6 5" xfId="766"/>
    <cellStyle name="Accent6 5 2" xfId="767"/>
    <cellStyle name="Accent6 5 3" xfId="768"/>
    <cellStyle name="Accent6_aa osnova za ponudbe" xfId="769"/>
    <cellStyle name="Bad" xfId="770"/>
    <cellStyle name="Bad 2" xfId="771"/>
    <cellStyle name="Bad 2 2" xfId="772"/>
    <cellStyle name="Bad 2 3" xfId="773"/>
    <cellStyle name="Bad 3" xfId="774"/>
    <cellStyle name="Bad 3 2" xfId="775"/>
    <cellStyle name="Bad 3 3" xfId="776"/>
    <cellStyle name="Bad 4" xfId="777"/>
    <cellStyle name="Bad 4 2" xfId="778"/>
    <cellStyle name="Bad 4 3" xfId="779"/>
    <cellStyle name="Bad 5" xfId="780"/>
    <cellStyle name="Bad 5 2" xfId="781"/>
    <cellStyle name="Bad 5 3" xfId="782"/>
    <cellStyle name="Bad 6" xfId="10"/>
    <cellStyle name="Bad_aa osnova za ponudbe" xfId="783"/>
    <cellStyle name="Calculation" xfId="784"/>
    <cellStyle name="Calculation 2" xfId="785"/>
    <cellStyle name="Calculation 2 2" xfId="786"/>
    <cellStyle name="Calculation 2 3" xfId="787"/>
    <cellStyle name="Calculation 3" xfId="788"/>
    <cellStyle name="Calculation 3 2" xfId="789"/>
    <cellStyle name="Calculation 3 3" xfId="790"/>
    <cellStyle name="Calculation 4" xfId="791"/>
    <cellStyle name="Calculation 4 2" xfId="792"/>
    <cellStyle name="Calculation 4 3" xfId="793"/>
    <cellStyle name="Calculation 5" xfId="794"/>
    <cellStyle name="Calculation 5 2" xfId="795"/>
    <cellStyle name="Calculation 5 3" xfId="796"/>
    <cellStyle name="Calculation_aa osnova za ponudbe" xfId="797"/>
    <cellStyle name="Cancel" xfId="798"/>
    <cellStyle name="Check Cell" xfId="799"/>
    <cellStyle name="Check Cell 2" xfId="800"/>
    <cellStyle name="Check Cell 2 2" xfId="801"/>
    <cellStyle name="Check Cell 2 3" xfId="802"/>
    <cellStyle name="Check Cell 3" xfId="803"/>
    <cellStyle name="Check Cell 3 2" xfId="804"/>
    <cellStyle name="Check Cell 3 3" xfId="805"/>
    <cellStyle name="Check Cell 4" xfId="806"/>
    <cellStyle name="Check Cell 4 2" xfId="807"/>
    <cellStyle name="Check Cell 4 3" xfId="808"/>
    <cellStyle name="Check Cell 5" xfId="809"/>
    <cellStyle name="Check Cell 5 2" xfId="810"/>
    <cellStyle name="Check Cell 5 3" xfId="811"/>
    <cellStyle name="Check Cell_aa osnova za ponudbe" xfId="812"/>
    <cellStyle name="Comma [0] 2" xfId="813"/>
    <cellStyle name="Comma 2" xfId="814"/>
    <cellStyle name="Comma 2 2" xfId="815"/>
    <cellStyle name="Comma 2 3" xfId="816"/>
    <cellStyle name="Comma 2 4" xfId="817"/>
    <cellStyle name="Comma 2 5" xfId="818"/>
    <cellStyle name="Comma 2 6" xfId="819"/>
    <cellStyle name="Comma 2 7" xfId="820"/>
    <cellStyle name="Comma 2 8" xfId="821"/>
    <cellStyle name="Comma 3" xfId="822"/>
    <cellStyle name="Comma 4" xfId="823"/>
    <cellStyle name="Comma 5" xfId="824"/>
    <cellStyle name="Comma 6" xfId="825"/>
    <cellStyle name="Comma 7" xfId="826"/>
    <cellStyle name="Comma 8" xfId="827"/>
    <cellStyle name="Comma_Sheet1" xfId="828"/>
    <cellStyle name="Comma0" xfId="829"/>
    <cellStyle name="Currency 2" xfId="830"/>
    <cellStyle name="Currency 3" xfId="831"/>
    <cellStyle name="Currency 4" xfId="832"/>
    <cellStyle name="Currency 5" xfId="833"/>
    <cellStyle name="Currency 6" xfId="834"/>
    <cellStyle name="Currency 7" xfId="835"/>
    <cellStyle name="Currency 8" xfId="836"/>
    <cellStyle name="Currency_Extreme Price list" xfId="837"/>
    <cellStyle name="Currency0" xfId="838"/>
    <cellStyle name="Date" xfId="839"/>
    <cellStyle name="Dezimal [0]_Tabelle1" xfId="840"/>
    <cellStyle name="Dezimal_Tabelle1" xfId="841"/>
    <cellStyle name="Dobro 2" xfId="73"/>
    <cellStyle name="Dobro 2 2" xfId="9"/>
    <cellStyle name="Element-delo" xfId="842"/>
    <cellStyle name="Element-delo 2" xfId="843"/>
    <cellStyle name="Element-delo 2 2" xfId="844"/>
    <cellStyle name="Element-delo 2_Xl0000041" xfId="845"/>
    <cellStyle name="Element-delo 3" xfId="846"/>
    <cellStyle name="Element-delo 3 2" xfId="847"/>
    <cellStyle name="Element-delo 3 2 2" xfId="848"/>
    <cellStyle name="Element-delo 3 2 3" xfId="849"/>
    <cellStyle name="Element-delo 3 3" xfId="850"/>
    <cellStyle name="Element-delo 3_EPG hotel loop 853" xfId="851"/>
    <cellStyle name="Element-delo 4" xfId="852"/>
    <cellStyle name="Element-delo 5" xfId="853"/>
    <cellStyle name="Element-delo 5 2" xfId="854"/>
    <cellStyle name="Element-delo 5 3" xfId="855"/>
    <cellStyle name="Element-delo 5 4" xfId="856"/>
    <cellStyle name="Element-delo 5 4 2" xfId="857"/>
    <cellStyle name="Element-delo 5 5" xfId="858"/>
    <cellStyle name="Element-delo 6" xfId="859"/>
    <cellStyle name="Element-delo 6 2" xfId="860"/>
    <cellStyle name="Element-delo 6 3" xfId="861"/>
    <cellStyle name="Element-delo 6_aa osnova za ponudbe" xfId="862"/>
    <cellStyle name="Element-delo 7" xfId="863"/>
    <cellStyle name="Element-delo_2746-126-Apl-OŠ-SB-pvn-plin-vvn-video-ure-ozv" xfId="864"/>
    <cellStyle name="Emphasis 1" xfId="865"/>
    <cellStyle name="Emphasis 2" xfId="866"/>
    <cellStyle name="Emphasis 3" xfId="867"/>
    <cellStyle name="Euro" xfId="868"/>
    <cellStyle name="Euro 2" xfId="869"/>
    <cellStyle name="Euro_Elektra-Medgener centerBisrica Domzale-zascita-nadzor_939" xfId="870"/>
    <cellStyle name="Excel Built-in Normal" xfId="871"/>
    <cellStyle name="Excel Built-in Normal 2" xfId="1417"/>
    <cellStyle name="Explanatory Text" xfId="872"/>
    <cellStyle name="Explanatory Text 2" xfId="873"/>
    <cellStyle name="Explanatory Text 2 2" xfId="874"/>
    <cellStyle name="Explanatory Text 2 3" xfId="875"/>
    <cellStyle name="Explanatory Text 3" xfId="876"/>
    <cellStyle name="Explanatory Text 3 2" xfId="877"/>
    <cellStyle name="Explanatory Text 3 3" xfId="878"/>
    <cellStyle name="Explanatory Text 4" xfId="879"/>
    <cellStyle name="Explanatory Text 4 2" xfId="880"/>
    <cellStyle name="Explanatory Text 4 3" xfId="881"/>
    <cellStyle name="Explanatory Text 5" xfId="882"/>
    <cellStyle name="Explanatory Text 5 2" xfId="883"/>
    <cellStyle name="Explanatory Text 5 3" xfId="884"/>
    <cellStyle name="Explanatory Text_aa osnova za ponudbe" xfId="885"/>
    <cellStyle name="Fixed" xfId="886"/>
    <cellStyle name="Followed Hyperlink" xfId="887"/>
    <cellStyle name="general" xfId="888"/>
    <cellStyle name="Good" xfId="889"/>
    <cellStyle name="Good 2" xfId="890"/>
    <cellStyle name="Good 2 2" xfId="891"/>
    <cellStyle name="Good 2 3" xfId="892"/>
    <cellStyle name="Good 3" xfId="893"/>
    <cellStyle name="Good 3 2" xfId="894"/>
    <cellStyle name="Good 3 3" xfId="895"/>
    <cellStyle name="Good 4" xfId="896"/>
    <cellStyle name="Good 4 2" xfId="897"/>
    <cellStyle name="Good 4 3" xfId="898"/>
    <cellStyle name="Good 5" xfId="899"/>
    <cellStyle name="Good 5 2" xfId="900"/>
    <cellStyle name="Good 5 3" xfId="901"/>
    <cellStyle name="Good_aa osnova za ponudbe" xfId="902"/>
    <cellStyle name="Heading 1" xfId="903"/>
    <cellStyle name="Heading 1 10" xfId="904"/>
    <cellStyle name="Heading 1 10 2" xfId="905"/>
    <cellStyle name="Heading 1 10 3" xfId="906"/>
    <cellStyle name="Heading 1 2" xfId="907"/>
    <cellStyle name="Heading 1 2 2" xfId="908"/>
    <cellStyle name="Heading 1 2 3" xfId="909"/>
    <cellStyle name="Heading 1 3" xfId="910"/>
    <cellStyle name="Heading 1 3 2" xfId="911"/>
    <cellStyle name="Heading 1 3 3" xfId="912"/>
    <cellStyle name="Heading 1 4" xfId="913"/>
    <cellStyle name="Heading 1 4 2" xfId="914"/>
    <cellStyle name="Heading 1 4 3" xfId="915"/>
    <cellStyle name="Heading 1 5" xfId="916"/>
    <cellStyle name="Heading 1 5 2" xfId="917"/>
    <cellStyle name="Heading 1 5 3" xfId="918"/>
    <cellStyle name="Heading 1 6" xfId="919"/>
    <cellStyle name="Heading 1 6 2" xfId="920"/>
    <cellStyle name="Heading 1 6 3" xfId="921"/>
    <cellStyle name="Heading 1 7" xfId="922"/>
    <cellStyle name="Heading 1 7 2" xfId="923"/>
    <cellStyle name="Heading 1 7 3" xfId="924"/>
    <cellStyle name="Heading 1 8" xfId="925"/>
    <cellStyle name="Heading 1 8 2" xfId="926"/>
    <cellStyle name="Heading 1 8 3" xfId="927"/>
    <cellStyle name="Heading 1 9" xfId="928"/>
    <cellStyle name="Heading 1 9 2" xfId="929"/>
    <cellStyle name="Heading 1 9 3" xfId="930"/>
    <cellStyle name="Heading 1_aa osnova za ponudbe" xfId="931"/>
    <cellStyle name="Heading 2" xfId="932"/>
    <cellStyle name="Heading 2 10" xfId="933"/>
    <cellStyle name="Heading 2 10 2" xfId="934"/>
    <cellStyle name="Heading 2 10 3" xfId="935"/>
    <cellStyle name="Heading 2 2" xfId="936"/>
    <cellStyle name="Heading 2 2 2" xfId="937"/>
    <cellStyle name="Heading 2 2 3" xfId="938"/>
    <cellStyle name="Heading 2 2 4" xfId="939"/>
    <cellStyle name="Heading 2 2_aa osnova za ponudbe" xfId="940"/>
    <cellStyle name="Heading 2 3" xfId="941"/>
    <cellStyle name="Heading 2 3 2" xfId="942"/>
    <cellStyle name="Heading 2 3 3" xfId="943"/>
    <cellStyle name="Heading 2 4" xfId="944"/>
    <cellStyle name="Heading 2 4 2" xfId="945"/>
    <cellStyle name="Heading 2 4 3" xfId="946"/>
    <cellStyle name="Heading 2 5" xfId="947"/>
    <cellStyle name="Heading 2 5 2" xfId="948"/>
    <cellStyle name="Heading 2 5 3" xfId="949"/>
    <cellStyle name="Heading 2 6" xfId="950"/>
    <cellStyle name="Heading 2 6 2" xfId="951"/>
    <cellStyle name="Heading 2 6 3" xfId="952"/>
    <cellStyle name="Heading 2 7" xfId="953"/>
    <cellStyle name="Heading 2 7 2" xfId="954"/>
    <cellStyle name="Heading 2 7 3" xfId="955"/>
    <cellStyle name="Heading 2 8" xfId="956"/>
    <cellStyle name="Heading 2 8 2" xfId="957"/>
    <cellStyle name="Heading 2 8 3" xfId="958"/>
    <cellStyle name="Heading 2 9" xfId="959"/>
    <cellStyle name="Heading 2 9 2" xfId="960"/>
    <cellStyle name="Heading 2 9 3" xfId="961"/>
    <cellStyle name="Heading 2_aa osnova za ponudbe" xfId="962"/>
    <cellStyle name="Heading 3" xfId="963"/>
    <cellStyle name="Heading 3 2" xfId="964"/>
    <cellStyle name="Heading 3 2 2" xfId="965"/>
    <cellStyle name="Heading 3 2 3" xfId="966"/>
    <cellStyle name="Heading 3 3" xfId="967"/>
    <cellStyle name="Heading 3 3 2" xfId="968"/>
    <cellStyle name="Heading 3 3 3" xfId="969"/>
    <cellStyle name="Heading 3 4" xfId="970"/>
    <cellStyle name="Heading 3 4 2" xfId="971"/>
    <cellStyle name="Heading 3 4 3" xfId="972"/>
    <cellStyle name="Heading 3 5" xfId="973"/>
    <cellStyle name="Heading 3 5 2" xfId="974"/>
    <cellStyle name="Heading 3 5 3" xfId="975"/>
    <cellStyle name="Heading 3_aa osnova za ponudbe" xfId="976"/>
    <cellStyle name="Heading 4" xfId="977"/>
    <cellStyle name="Heading 4 2" xfId="978"/>
    <cellStyle name="Heading 4 2 2" xfId="979"/>
    <cellStyle name="Heading 4 2 3" xfId="980"/>
    <cellStyle name="Heading 4 3" xfId="981"/>
    <cellStyle name="Heading 4 3 2" xfId="982"/>
    <cellStyle name="Heading 4 3 3" xfId="983"/>
    <cellStyle name="Heading 4 4" xfId="984"/>
    <cellStyle name="Heading 4 4 2" xfId="985"/>
    <cellStyle name="Heading 4 4 3" xfId="986"/>
    <cellStyle name="Heading 4 5" xfId="987"/>
    <cellStyle name="Heading 4 5 2" xfId="988"/>
    <cellStyle name="Heading 4 5 3" xfId="989"/>
    <cellStyle name="Heading 4_aa osnova za ponudbe" xfId="990"/>
    <cellStyle name="Heading1" xfId="991"/>
    <cellStyle name="Heading2" xfId="992"/>
    <cellStyle name="Hiperpovezava 2" xfId="993"/>
    <cellStyle name="Hiperpovezava 2 2" xfId="994"/>
    <cellStyle name="Hiperpovezava 2 2 2" xfId="995"/>
    <cellStyle name="Hiperpovezava 2 3" xfId="996"/>
    <cellStyle name="Hiperpovezava 2_aa osnova za ponudbe" xfId="997"/>
    <cellStyle name="Hiperpovezava 3" xfId="998"/>
    <cellStyle name="Hiperpovezava 3 2" xfId="999"/>
    <cellStyle name="Hiperpovezava 3 3" xfId="1000"/>
    <cellStyle name="Hiperpovezava 4" xfId="1001"/>
    <cellStyle name="Hiperpovezava 5" xfId="1002"/>
    <cellStyle name="Hiperpovezava 6" xfId="1003"/>
    <cellStyle name="Hiperpovezava 7" xfId="1004"/>
    <cellStyle name="Hyperlink" xfId="1005"/>
    <cellStyle name="Hyperlink 2" xfId="1006"/>
    <cellStyle name="Hyperlink 2 2" xfId="1007"/>
    <cellStyle name="Hyperlink 2 2 2" xfId="1008"/>
    <cellStyle name="Hyperlink 2 2 2 2" xfId="1009"/>
    <cellStyle name="Hyperlink 2 3" xfId="1010"/>
    <cellStyle name="Hyperlink 2 4" xfId="1011"/>
    <cellStyle name="Hyperlink 2_aa osnova za ponudbe" xfId="1012"/>
    <cellStyle name="Hyperlink 3" xfId="1013"/>
    <cellStyle name="Hyperlink 3 2" xfId="1014"/>
    <cellStyle name="Hyperlink 3_aa osnova za ponudbe" xfId="1015"/>
    <cellStyle name="Hyperlink 4" xfId="1016"/>
    <cellStyle name="Hyperlink 4 2" xfId="1017"/>
    <cellStyle name="Hyperlink 4_aa osnova za ponudbe" xfId="1018"/>
    <cellStyle name="Hyperlink 5" xfId="1019"/>
    <cellStyle name="Hyperlink 6" xfId="1020"/>
    <cellStyle name="Input" xfId="1021"/>
    <cellStyle name="Input 2" xfId="1022"/>
    <cellStyle name="Input 2 2" xfId="1023"/>
    <cellStyle name="Input 2 3" xfId="1024"/>
    <cellStyle name="Input 3" xfId="1025"/>
    <cellStyle name="Input 3 2" xfId="1026"/>
    <cellStyle name="Input 3 3" xfId="1027"/>
    <cellStyle name="Input 4" xfId="1028"/>
    <cellStyle name="Input 4 2" xfId="1029"/>
    <cellStyle name="Input 4 3" xfId="1030"/>
    <cellStyle name="Input 5" xfId="1031"/>
    <cellStyle name="Input 5 2" xfId="1032"/>
    <cellStyle name="Input 5 3" xfId="1033"/>
    <cellStyle name="Input_aa osnova za ponudbe" xfId="1034"/>
    <cellStyle name="Izhod 2" xfId="74"/>
    <cellStyle name="Izhod 2 2" xfId="116"/>
    <cellStyle name="Keš" xfId="1035"/>
    <cellStyle name="Kos" xfId="1036"/>
    <cellStyle name="ĹëČ­ [0]_laroux" xfId="1037"/>
    <cellStyle name="ĹëČ­_laroux" xfId="1038"/>
    <cellStyle name="Linked Cell" xfId="1039"/>
    <cellStyle name="Linked Cell 2" xfId="1040"/>
    <cellStyle name="Linked Cell 2 2" xfId="1041"/>
    <cellStyle name="Linked Cell 2 3" xfId="1042"/>
    <cellStyle name="Linked Cell 3" xfId="1043"/>
    <cellStyle name="Linked Cell 3 2" xfId="1044"/>
    <cellStyle name="Linked Cell 3 3" xfId="1045"/>
    <cellStyle name="Linked Cell 4" xfId="1046"/>
    <cellStyle name="Linked Cell 4 2" xfId="1047"/>
    <cellStyle name="Linked Cell 4 3" xfId="1048"/>
    <cellStyle name="Linked Cell 5" xfId="1049"/>
    <cellStyle name="Linked Cell 5 2" xfId="1050"/>
    <cellStyle name="Linked Cell 5 3" xfId="1051"/>
    <cellStyle name="Linked Cell_aa osnova za ponudbe" xfId="1052"/>
    <cellStyle name="MASTER STEVILKE" xfId="1053"/>
    <cellStyle name="Metri" xfId="1054"/>
    <cellStyle name="model" xfId="1055"/>
    <cellStyle name="Naslov 1 1" xfId="1056"/>
    <cellStyle name="Naslov 1 1 1" xfId="1057"/>
    <cellStyle name="Naslov 1 2" xfId="76"/>
    <cellStyle name="Naslov 1 2 2" xfId="1392"/>
    <cellStyle name="Naslov 1 3" xfId="1058"/>
    <cellStyle name="Naslov 1 4" xfId="1059"/>
    <cellStyle name="Naslov 1 5" xfId="1060"/>
    <cellStyle name="Naslov 1 6" xfId="1061"/>
    <cellStyle name="Naslov 2 2" xfId="77"/>
    <cellStyle name="Naslov 2 2 2" xfId="1062"/>
    <cellStyle name="Naslov 2 2 3" xfId="1063"/>
    <cellStyle name="Naslov 2 2 4" xfId="1393"/>
    <cellStyle name="Naslov 2 3" xfId="1064"/>
    <cellStyle name="Naslov 2 4" xfId="1065"/>
    <cellStyle name="Naslov 2 4 2" xfId="1066"/>
    <cellStyle name="Naslov 2 5" xfId="1067"/>
    <cellStyle name="Naslov 2 6" xfId="1068"/>
    <cellStyle name="Naslov 3 2" xfId="78"/>
    <cellStyle name="Naslov 3 2 2" xfId="1394"/>
    <cellStyle name="Naslov 4 2" xfId="79"/>
    <cellStyle name="Naslov 4 2 2" xfId="1395"/>
    <cellStyle name="Naslov 5" xfId="75"/>
    <cellStyle name="Naslov 5 2" xfId="117"/>
    <cellStyle name="Navadno" xfId="0" builtinId="0"/>
    <cellStyle name="Navadno 10" xfId="1069"/>
    <cellStyle name="Navadno 11" xfId="1070"/>
    <cellStyle name="Navadno 12" xfId="1071"/>
    <cellStyle name="Navadno 13" xfId="1072"/>
    <cellStyle name="Navadno 14" xfId="1073"/>
    <cellStyle name="Navadno 15" xfId="1386"/>
    <cellStyle name="Navadno 16" xfId="1388"/>
    <cellStyle name="Navadno 19" xfId="1416"/>
    <cellStyle name="Navadno 2" xfId="6"/>
    <cellStyle name="Navadno 2 2" xfId="13"/>
    <cellStyle name="Navadno 2 2 2" xfId="1074"/>
    <cellStyle name="Navadno 2 2 3" xfId="1075"/>
    <cellStyle name="Navadno 2 27" xfId="1"/>
    <cellStyle name="Navadno 2 3" xfId="14"/>
    <cellStyle name="Navadno 2 3 2" xfId="1076"/>
    <cellStyle name="Navadno 2 3 3" xfId="1077"/>
    <cellStyle name="Navadno 2 4" xfId="1078"/>
    <cellStyle name="Navadno 2 4 2" xfId="1079"/>
    <cellStyle name="Navadno 2 5" xfId="1080"/>
    <cellStyle name="Navadno 2 5 2" xfId="1081"/>
    <cellStyle name="Navadno 2 6" xfId="12"/>
    <cellStyle name="Navadno 2 6 2" xfId="1413"/>
    <cellStyle name="Navadno 2 7" xfId="1422"/>
    <cellStyle name="Navadno 3" xfId="17"/>
    <cellStyle name="Navadno 3 10" xfId="1389"/>
    <cellStyle name="Navadno 3 2" xfId="22"/>
    <cellStyle name="Navadno 3 2 2" xfId="24"/>
    <cellStyle name="Navadno 3 2 2 2" xfId="30"/>
    <cellStyle name="Navadno 3 2 2 2 2" xfId="42"/>
    <cellStyle name="Navadno 3 2 2 2 3" xfId="54"/>
    <cellStyle name="Navadno 3 2 2 3" xfId="36"/>
    <cellStyle name="Navadno 3 2 2 4" xfId="48"/>
    <cellStyle name="Navadno 3 2 3" xfId="28"/>
    <cellStyle name="Navadno 3 2 3 2" xfId="40"/>
    <cellStyle name="Navadno 3 2 3 3" xfId="52"/>
    <cellStyle name="Navadno 3 2 4" xfId="34"/>
    <cellStyle name="Navadno 3 2 5" xfId="46"/>
    <cellStyle name="Navadno 3 2 6" xfId="99"/>
    <cellStyle name="Navadno 3 2 7" xfId="1409"/>
    <cellStyle name="Navadno 3 3" xfId="21"/>
    <cellStyle name="Navadno 3 3 2" xfId="27"/>
    <cellStyle name="Navadno 3 3 2 2" xfId="39"/>
    <cellStyle name="Navadno 3 3 2 3" xfId="51"/>
    <cellStyle name="Navadno 3 3 3" xfId="33"/>
    <cellStyle name="Navadno 3 3 4" xfId="45"/>
    <cellStyle name="Navadno 3 3 5" xfId="98"/>
    <cellStyle name="Navadno 3 3 6" xfId="1408"/>
    <cellStyle name="Navadno 3 4" xfId="23"/>
    <cellStyle name="Navadno 3 4 2" xfId="29"/>
    <cellStyle name="Navadno 3 4 2 2" xfId="41"/>
    <cellStyle name="Navadno 3 4 2 3" xfId="53"/>
    <cellStyle name="Navadno 3 4 3" xfId="35"/>
    <cellStyle name="Navadno 3 4 4" xfId="47"/>
    <cellStyle name="Navadno 3 4 5" xfId="1410"/>
    <cellStyle name="Navadno 3 5" xfId="25"/>
    <cellStyle name="Navadno 3 5 2" xfId="37"/>
    <cellStyle name="Navadno 3 5 3" xfId="49"/>
    <cellStyle name="Navadno 3 6" xfId="19"/>
    <cellStyle name="Navadno 3 7" xfId="31"/>
    <cellStyle name="Navadno 3 8" xfId="43"/>
    <cellStyle name="Navadno 3 9" xfId="96"/>
    <cellStyle name="Navadno 3_Apl-BS Pesnica-pvn-d7400-ozv_308" xfId="1082"/>
    <cellStyle name="Navadno 4" xfId="1083"/>
    <cellStyle name="Navadno 4 2" xfId="1084"/>
    <cellStyle name="Navadno 4 2 2" xfId="1085"/>
    <cellStyle name="Navadno 4 3" xfId="1086"/>
    <cellStyle name="Navadno 4_ELIMONT bolnica celje urološka razš 558" xfId="1087"/>
    <cellStyle name="Navadno 5" xfId="1088"/>
    <cellStyle name="Navadno 5 2" xfId="1089"/>
    <cellStyle name="Navadno 5 3" xfId="1090"/>
    <cellStyle name="Navadno 5 4" xfId="1420"/>
    <cellStyle name="Navadno 6" xfId="118"/>
    <cellStyle name="Navadno 6 2" xfId="1091"/>
    <cellStyle name="Navadno 7" xfId="1092"/>
    <cellStyle name="Navadno 7 2" xfId="1093"/>
    <cellStyle name="Navadno 8" xfId="1094"/>
    <cellStyle name="Navadno 9" xfId="1095"/>
    <cellStyle name="Navadno_List1" xfId="1415"/>
    <cellStyle name="Navadno_popGO.popravljen NL-PZI" xfId="1419"/>
    <cellStyle name="Navadno_Popis Terra - strojne" xfId="3"/>
    <cellStyle name="Navadno_PZI - C - pogodbeni" xfId="1418"/>
    <cellStyle name="Neutral" xfId="11"/>
    <cellStyle name="Neutral 2" xfId="1097"/>
    <cellStyle name="Neutral 2 2" xfId="1098"/>
    <cellStyle name="Neutral 2 3" xfId="1099"/>
    <cellStyle name="Neutral 3" xfId="1100"/>
    <cellStyle name="Neutral 3 2" xfId="1101"/>
    <cellStyle name="Neutral 3 3" xfId="1102"/>
    <cellStyle name="Neutral 4" xfId="1103"/>
    <cellStyle name="Neutral 4 2" xfId="1104"/>
    <cellStyle name="Neutral 4 3" xfId="1105"/>
    <cellStyle name="Neutral 5" xfId="1106"/>
    <cellStyle name="Neutral 5 2" xfId="1107"/>
    <cellStyle name="Neutral 5 3" xfId="1108"/>
    <cellStyle name="Neutral 6" xfId="1096"/>
    <cellStyle name="Neutral_aa osnova za ponudbe" xfId="1109"/>
    <cellStyle name="Nevtralno 2" xfId="80"/>
    <cellStyle name="Nevtralno 2 2" xfId="1396"/>
    <cellStyle name="Nevtralno 2 3" xfId="1412"/>
    <cellStyle name="Nevtralno 3" xfId="1387"/>
    <cellStyle name="Nevtralno 4" xfId="1411"/>
    <cellStyle name="nižja cena" xfId="1110"/>
    <cellStyle name="normal" xfId="1111"/>
    <cellStyle name="Normal 10" xfId="1112"/>
    <cellStyle name="Normal 11" xfId="1113"/>
    <cellStyle name="Normal 11 2" xfId="1114"/>
    <cellStyle name="Normal 11 3" xfId="1115"/>
    <cellStyle name="Normal 12" xfId="1116"/>
    <cellStyle name="Normal 12 2" xfId="1117"/>
    <cellStyle name="Normal 12 3" xfId="1118"/>
    <cellStyle name="Normal 13" xfId="1119"/>
    <cellStyle name="Normal 14" xfId="1120"/>
    <cellStyle name="Normal 14 2" xfId="1121"/>
    <cellStyle name="Normal 14 3" xfId="1122"/>
    <cellStyle name="Normal 15" xfId="1123"/>
    <cellStyle name="Normal 16" xfId="1124"/>
    <cellStyle name="Normal 17" xfId="1125"/>
    <cellStyle name="Normal 18" xfId="1126"/>
    <cellStyle name="Normal 19" xfId="1127"/>
    <cellStyle name="Normal 19 2" xfId="1128"/>
    <cellStyle name="Normal 19 3" xfId="1129"/>
    <cellStyle name="Normal 19 4" xfId="1130"/>
    <cellStyle name="Normal 2" xfId="119"/>
    <cellStyle name="Normal 2 10" xfId="1131"/>
    <cellStyle name="normal 2 2" xfId="1132"/>
    <cellStyle name="normal 2 2 2" xfId="1133"/>
    <cellStyle name="normal 2 2 3" xfId="1134"/>
    <cellStyle name="normal 2 2 4" xfId="1135"/>
    <cellStyle name="normal 2 2 5" xfId="1136"/>
    <cellStyle name="normal 2 2 6" xfId="1137"/>
    <cellStyle name="normal 2 2_B" xfId="1138"/>
    <cellStyle name="normal 2 3" xfId="1139"/>
    <cellStyle name="normal 2 3 2" xfId="1140"/>
    <cellStyle name="normal 2 3 3" xfId="1141"/>
    <cellStyle name="normal 2 3 4" xfId="1142"/>
    <cellStyle name="normal 2 3 5" xfId="1143"/>
    <cellStyle name="normal 2 3 6" xfId="1144"/>
    <cellStyle name="normal 2 3_B" xfId="1145"/>
    <cellStyle name="Normal 2 4" xfId="1146"/>
    <cellStyle name="Normal 2 4 2" xfId="1147"/>
    <cellStyle name="Normal 2 5" xfId="1148"/>
    <cellStyle name="Normal 2 6" xfId="1149"/>
    <cellStyle name="Normal 2 7" xfId="1150"/>
    <cellStyle name="Normal 2 8" xfId="1151"/>
    <cellStyle name="Normal 2 9" xfId="1152"/>
    <cellStyle name="Normal 2_aa osnova za ponudbe" xfId="1153"/>
    <cellStyle name="normal 20" xfId="1154"/>
    <cellStyle name="Normal 21" xfId="1155"/>
    <cellStyle name="Normal 3" xfId="1156"/>
    <cellStyle name="Normal 3 2" xfId="1157"/>
    <cellStyle name="Normal 3 2 2" xfId="1158"/>
    <cellStyle name="Normal 3 3" xfId="1159"/>
    <cellStyle name="Normal 3 4" xfId="1160"/>
    <cellStyle name="Normal 3 5" xfId="1161"/>
    <cellStyle name="Normal 3 6" xfId="1162"/>
    <cellStyle name="Normal 3 7" xfId="1163"/>
    <cellStyle name="Normal 3 8" xfId="1164"/>
    <cellStyle name="normal 3 9" xfId="1165"/>
    <cellStyle name="Normal 3_aa osnova za ponudbe" xfId="1166"/>
    <cellStyle name="Normal 4" xfId="1167"/>
    <cellStyle name="Normal 4 2" xfId="1168"/>
    <cellStyle name="Normal 4 2 2" xfId="1169"/>
    <cellStyle name="Normal 4 2 3" xfId="1170"/>
    <cellStyle name="Normal 4 2 4" xfId="1171"/>
    <cellStyle name="Normal 4 3" xfId="1172"/>
    <cellStyle name="Normal 4 3 2" xfId="1173"/>
    <cellStyle name="Normal 4 3 3" xfId="1174"/>
    <cellStyle name="Normal 4 3 4" xfId="1175"/>
    <cellStyle name="Normal 4 4" xfId="1176"/>
    <cellStyle name="Normal 4 5" xfId="1177"/>
    <cellStyle name="Normal 4 6" xfId="1178"/>
    <cellStyle name="Normal 4 7" xfId="1179"/>
    <cellStyle name="Normal 4 8" xfId="1180"/>
    <cellStyle name="Normal 4_aa osnova za ponudbe" xfId="1181"/>
    <cellStyle name="Normal 5" xfId="1182"/>
    <cellStyle name="Normal 5 2" xfId="1183"/>
    <cellStyle name="Normal 6" xfId="1184"/>
    <cellStyle name="Normal 6 2" xfId="1185"/>
    <cellStyle name="Normal 6 3" xfId="1186"/>
    <cellStyle name="Normal 6 4" xfId="1187"/>
    <cellStyle name="Normal 6 5" xfId="1188"/>
    <cellStyle name="Normal 6 6" xfId="1189"/>
    <cellStyle name="Normal 6 7" xfId="1190"/>
    <cellStyle name="Normal 6_B" xfId="1191"/>
    <cellStyle name="Normal 7" xfId="1192"/>
    <cellStyle name="Normal 7 2" xfId="1193"/>
    <cellStyle name="Normal 7 3" xfId="1194"/>
    <cellStyle name="Normal 7 4" xfId="1195"/>
    <cellStyle name="Normal 7 5" xfId="1196"/>
    <cellStyle name="Normal 7 6" xfId="1197"/>
    <cellStyle name="Normal 7_aa osnova za ponudbe" xfId="1198"/>
    <cellStyle name="Normal 8" xfId="1199"/>
    <cellStyle name="Normal 8 2" xfId="1200"/>
    <cellStyle name="normal 9" xfId="1201"/>
    <cellStyle name="Normal_02 Popis Vodovod+Kanalizacija" xfId="4"/>
    <cellStyle name="Normal_02 Popis Vodovod+Kanalizacija 2" xfId="1414"/>
    <cellStyle name="Normal_tesarska dela - streha" xfId="1421"/>
    <cellStyle name="Normale_CCTV Price List Jan-Jun 2005" xfId="1202"/>
    <cellStyle name="normální_List1" xfId="1203"/>
    <cellStyle name="Note" xfId="1204"/>
    <cellStyle name="Note 2" xfId="1205"/>
    <cellStyle name="Note 2 2" xfId="1206"/>
    <cellStyle name="Note 2 3" xfId="1207"/>
    <cellStyle name="Note 3" xfId="1208"/>
    <cellStyle name="Note 3 2" xfId="1209"/>
    <cellStyle name="Note 3 3" xfId="1210"/>
    <cellStyle name="Note 4" xfId="1211"/>
    <cellStyle name="Note 4 2" xfId="1212"/>
    <cellStyle name="Note 4 3" xfId="1213"/>
    <cellStyle name="Note 5" xfId="1214"/>
    <cellStyle name="Note 5 2" xfId="1215"/>
    <cellStyle name="Note 5 3" xfId="1216"/>
    <cellStyle name="Note 6" xfId="1217"/>
    <cellStyle name="Note 7" xfId="1218"/>
    <cellStyle name="Note 8" xfId="1219"/>
    <cellStyle name="Note 8 2" xfId="1220"/>
    <cellStyle name="Note_aa osnova za ponudbe" xfId="1221"/>
    <cellStyle name="novi model" xfId="1222"/>
    <cellStyle name="Odstotek 2" xfId="1223"/>
    <cellStyle name="Odstotek 3" xfId="8"/>
    <cellStyle name="Odstotek 3 2" xfId="1224"/>
    <cellStyle name="opis" xfId="1225"/>
    <cellStyle name="Opomba 2" xfId="5"/>
    <cellStyle name="Opomba 2 2" xfId="1397"/>
    <cellStyle name="Opomba 2 3" xfId="81"/>
    <cellStyle name="Opozorilo 2" xfId="82"/>
    <cellStyle name="Output" xfId="1226"/>
    <cellStyle name="Output 2" xfId="1227"/>
    <cellStyle name="Output 2 2" xfId="1228"/>
    <cellStyle name="Output 2 3" xfId="1229"/>
    <cellStyle name="Output 3" xfId="1230"/>
    <cellStyle name="Output 3 2" xfId="1231"/>
    <cellStyle name="Output 3 3" xfId="1232"/>
    <cellStyle name="Output 4" xfId="1233"/>
    <cellStyle name="Output 4 2" xfId="1234"/>
    <cellStyle name="Output 4 3" xfId="1235"/>
    <cellStyle name="Output 5" xfId="1236"/>
    <cellStyle name="Output 5 2" xfId="1237"/>
    <cellStyle name="Output 5 3" xfId="1238"/>
    <cellStyle name="Output_aa osnova za ponudbe" xfId="1239"/>
    <cellStyle name="Percent 2" xfId="1240"/>
    <cellStyle name="Percent 3" xfId="1241"/>
    <cellStyle name="Pojasnjevalno besedilo 2" xfId="83"/>
    <cellStyle name="Pomoc" xfId="1242"/>
    <cellStyle name="Popis Evo" xfId="1243"/>
    <cellStyle name="Poudarek1 2" xfId="84"/>
    <cellStyle name="Poudarek1 2 2" xfId="1398"/>
    <cellStyle name="Poudarek2 2" xfId="85"/>
    <cellStyle name="Poudarek2 2 2" xfId="1399"/>
    <cellStyle name="Poudarek3 2" xfId="86"/>
    <cellStyle name="Poudarek3 2 2" xfId="1400"/>
    <cellStyle name="Poudarek4 2" xfId="87"/>
    <cellStyle name="Poudarek4 2 2" xfId="1401"/>
    <cellStyle name="Poudarek5 2" xfId="88"/>
    <cellStyle name="Poudarek6 2" xfId="89"/>
    <cellStyle name="Poudarek6 2 2" xfId="1402"/>
    <cellStyle name="Povezana celica 2" xfId="90"/>
    <cellStyle name="Povezana celica 2 2" xfId="1403"/>
    <cellStyle name="PPC" xfId="1244"/>
    <cellStyle name="Preveri celico 2" xfId="91"/>
    <cellStyle name="PRVA VRSTA Element delo" xfId="1245"/>
    <cellStyle name="PRVA VRSTA Element delo 2" xfId="1246"/>
    <cellStyle name="PRVA VRSTA Element delo 2 2" xfId="1247"/>
    <cellStyle name="PRVA VRSTA Element delo 2 2 2" xfId="1248"/>
    <cellStyle name="PRVA VRSTA Element delo 2 3" xfId="1249"/>
    <cellStyle name="PRVA VRSTA Element delo 2 4" xfId="1250"/>
    <cellStyle name="PRVA VRSTA Element delo 2 5" xfId="1251"/>
    <cellStyle name="PRVA VRSTA Element delo 2 6" xfId="1252"/>
    <cellStyle name="PRVA VRSTA Element delo 2_aa osnova za ponudbe" xfId="1253"/>
    <cellStyle name="PRVA VRSTA Element delo 3" xfId="1254"/>
    <cellStyle name="PRVA VRSTA Element delo 3 2" xfId="1255"/>
    <cellStyle name="PRVA VRSTA Element delo 3_aa osnova za ponudbe" xfId="1256"/>
    <cellStyle name="PRVA VRSTA Element delo 4" xfId="1257"/>
    <cellStyle name="PRVA VRSTA Element delo_2746-126-Apl-OŠ-SB-pvn-plin-vvn-video-ure-ozv" xfId="1258"/>
    <cellStyle name="Računanje 2" xfId="92"/>
    <cellStyle name="Računanje 2 2" xfId="1404"/>
    <cellStyle name="Rekapitulacija" xfId="1259"/>
    <cellStyle name="S0" xfId="1260"/>
    <cellStyle name="S1" xfId="1261"/>
    <cellStyle name="S10" xfId="1262"/>
    <cellStyle name="S11" xfId="1263"/>
    <cellStyle name="S12" xfId="1264"/>
    <cellStyle name="S13" xfId="1265"/>
    <cellStyle name="S14" xfId="1266"/>
    <cellStyle name="S15" xfId="1267"/>
    <cellStyle name="S16" xfId="1268"/>
    <cellStyle name="S17" xfId="1269"/>
    <cellStyle name="S18" xfId="1270"/>
    <cellStyle name="S19" xfId="1271"/>
    <cellStyle name="S2" xfId="1272"/>
    <cellStyle name="S20" xfId="1273"/>
    <cellStyle name="S21" xfId="1274"/>
    <cellStyle name="S22" xfId="1275"/>
    <cellStyle name="S23" xfId="1276"/>
    <cellStyle name="S24" xfId="1277"/>
    <cellStyle name="S25" xfId="1278"/>
    <cellStyle name="S26" xfId="1279"/>
    <cellStyle name="S27" xfId="1280"/>
    <cellStyle name="S28" xfId="1281"/>
    <cellStyle name="S29" xfId="1282"/>
    <cellStyle name="S3" xfId="1283"/>
    <cellStyle name="S30" xfId="1284"/>
    <cellStyle name="S31" xfId="1285"/>
    <cellStyle name="S32" xfId="1286"/>
    <cellStyle name="S33" xfId="1287"/>
    <cellStyle name="S34" xfId="1288"/>
    <cellStyle name="S4" xfId="1289"/>
    <cellStyle name="S5" xfId="1290"/>
    <cellStyle name="S6" xfId="1291"/>
    <cellStyle name="S7" xfId="1292"/>
    <cellStyle name="S8" xfId="1293"/>
    <cellStyle name="S9" xfId="1294"/>
    <cellStyle name="Sheet Title" xfId="1295"/>
    <cellStyle name="Skupaj cena" xfId="1296"/>
    <cellStyle name="Skupaj cena 2" xfId="1297"/>
    <cellStyle name="Skupaj cena 2 2" xfId="1298"/>
    <cellStyle name="Skupaj cena 2 2 2" xfId="1299"/>
    <cellStyle name="Skupaj cena 2 2 2 2" xfId="1300"/>
    <cellStyle name="Skupaj cena 2 2 2 3" xfId="1301"/>
    <cellStyle name="Skupaj cena 2 2 3" xfId="1302"/>
    <cellStyle name="Skupaj cena 2 2_ETP_Dom visoke šole za zdravstvo_019" xfId="1303"/>
    <cellStyle name="Skupaj cena 2 3" xfId="1304"/>
    <cellStyle name="Skupaj cena 2 4" xfId="1305"/>
    <cellStyle name="Skupaj cena 2_Apl-BS Pesnica-pvn-d7400-ozv_308" xfId="1306"/>
    <cellStyle name="Skupaj cena 3" xfId="1307"/>
    <cellStyle name="Skupaj cena 4" xfId="1308"/>
    <cellStyle name="Skupaj cena 4 2" xfId="1309"/>
    <cellStyle name="Skupaj cena 4 3" xfId="1310"/>
    <cellStyle name="Skupaj cena 4 4" xfId="1311"/>
    <cellStyle name="Skupaj cena 4 5" xfId="1312"/>
    <cellStyle name="Skupaj cena 5" xfId="1313"/>
    <cellStyle name="Skupaj cena 6" xfId="1314"/>
    <cellStyle name="Skupaj cena_2746-126-Apl-OŠ-SB-pvn-plin-vvn-video-ure-ozv" xfId="1315"/>
    <cellStyle name="Slabo 2" xfId="93"/>
    <cellStyle name="Slabo 2 2" xfId="1405"/>
    <cellStyle name="Slog 1" xfId="15"/>
    <cellStyle name="Slog 1 2" xfId="1316"/>
    <cellStyle name="Standard_aktuell" xfId="1317"/>
    <cellStyle name="Style 1" xfId="16"/>
    <cellStyle name="Style 1 2" xfId="1318"/>
    <cellStyle name="Style 1 3" xfId="1319"/>
    <cellStyle name="tekst-levo" xfId="1320"/>
    <cellStyle name="Title" xfId="1321"/>
    <cellStyle name="Title 2" xfId="1322"/>
    <cellStyle name="Title 2 2" xfId="1323"/>
    <cellStyle name="Title 2 3" xfId="1324"/>
    <cellStyle name="Title 3" xfId="1325"/>
    <cellStyle name="Title 3 2" xfId="1326"/>
    <cellStyle name="Title 3 3" xfId="1327"/>
    <cellStyle name="Title 4" xfId="1328"/>
    <cellStyle name="Title 4 2" xfId="1329"/>
    <cellStyle name="Title 4 3" xfId="1330"/>
    <cellStyle name="Title 5" xfId="1331"/>
    <cellStyle name="Title 5 2" xfId="1332"/>
    <cellStyle name="Title 5 3" xfId="1333"/>
    <cellStyle name="Title_aa osnova za ponudbe" xfId="1334"/>
    <cellStyle name="Total" xfId="1335"/>
    <cellStyle name="Total 10" xfId="1336"/>
    <cellStyle name="Total 10 2" xfId="1337"/>
    <cellStyle name="Total 10 3" xfId="1338"/>
    <cellStyle name="Total 2" xfId="1339"/>
    <cellStyle name="Total 2 2" xfId="1340"/>
    <cellStyle name="Total 2 3" xfId="1341"/>
    <cellStyle name="Total 3" xfId="1342"/>
    <cellStyle name="Total 3 2" xfId="1343"/>
    <cellStyle name="Total 3 3" xfId="1344"/>
    <cellStyle name="Total 4" xfId="1345"/>
    <cellStyle name="Total 4 2" xfId="1346"/>
    <cellStyle name="Total 4 3" xfId="1347"/>
    <cellStyle name="Total 5" xfId="1348"/>
    <cellStyle name="Total 5 2" xfId="1349"/>
    <cellStyle name="Total 5 3" xfId="1350"/>
    <cellStyle name="Total 6" xfId="1351"/>
    <cellStyle name="Total 6 2" xfId="1352"/>
    <cellStyle name="Total 6 3" xfId="1353"/>
    <cellStyle name="Total 7" xfId="1354"/>
    <cellStyle name="Total 7 2" xfId="1355"/>
    <cellStyle name="Total 7 3" xfId="1356"/>
    <cellStyle name="Total 8" xfId="1357"/>
    <cellStyle name="Total 8 2" xfId="1358"/>
    <cellStyle name="Total 8 3" xfId="1359"/>
    <cellStyle name="Total 9" xfId="1360"/>
    <cellStyle name="Total 9 2" xfId="1361"/>
    <cellStyle name="Total 9 3" xfId="1362"/>
    <cellStyle name="Total_aa osnova za ponudbe" xfId="1363"/>
    <cellStyle name="Valuta (0)_344COMPU" xfId="1364"/>
    <cellStyle name="Valuta 2" xfId="7"/>
    <cellStyle name="Valuta 2 2" xfId="26"/>
    <cellStyle name="Valuta 2 2 2" xfId="38"/>
    <cellStyle name="Valuta 2 2 3" xfId="50"/>
    <cellStyle name="Valuta 2 3" xfId="20"/>
    <cellStyle name="Valuta 2 4" xfId="32"/>
    <cellStyle name="Valuta 2 5" xfId="44"/>
    <cellStyle name="Valuta 2 6" xfId="97"/>
    <cellStyle name="Valuta 2 7" xfId="1390"/>
    <cellStyle name="Valuta 2 8" xfId="18"/>
    <cellStyle name="Valuta 3" xfId="1365"/>
    <cellStyle name="Valuta 4 2" xfId="2"/>
    <cellStyle name="Vejica 2" xfId="1366"/>
    <cellStyle name="Vejica 2 2" xfId="1391"/>
    <cellStyle name="Vejica 3" xfId="1367"/>
    <cellStyle name="Vejica 4" xfId="1368"/>
    <cellStyle name="višja cena" xfId="1369"/>
    <cellStyle name="Vnos 2" xfId="94"/>
    <cellStyle name="Vnos 2 2" xfId="1406"/>
    <cellStyle name="Vsota 2" xfId="95"/>
    <cellStyle name="Vsota 2 2" xfId="1407"/>
    <cellStyle name="Währung [0]_Tabelle1" xfId="1370"/>
    <cellStyle name="Währung_Tabelle1" xfId="1371"/>
    <cellStyle name="Warning Text" xfId="1372"/>
    <cellStyle name="Warning Text 2" xfId="1373"/>
    <cellStyle name="Warning Text 2 2" xfId="1374"/>
    <cellStyle name="Warning Text 2 3" xfId="1375"/>
    <cellStyle name="Warning Text 3" xfId="1376"/>
    <cellStyle name="Warning Text 3 2" xfId="1377"/>
    <cellStyle name="Warning Text 3 3" xfId="1378"/>
    <cellStyle name="Warning Text 4" xfId="1379"/>
    <cellStyle name="Warning Text 4 2" xfId="1380"/>
    <cellStyle name="Warning Text 4 3" xfId="1381"/>
    <cellStyle name="Warning Text 5" xfId="1382"/>
    <cellStyle name="Warning Text 5 2" xfId="1383"/>
    <cellStyle name="Warning Text 5 3" xfId="1384"/>
    <cellStyle name="Warning Text_aa osnova za ponudbe" xfId="1385"/>
  </cellStyles>
  <dxfs count="0"/>
  <tableStyles count="0" defaultTableStyle="TableStyleMedium2" defaultPivotStyle="PivotStyleLight16"/>
  <colors>
    <mruColors>
      <color rgb="FFDDEBF7"/>
      <color rgb="FFFCD5B4"/>
      <color rgb="FFCCC0DA"/>
      <color rgb="FFB7DEE8"/>
      <color rgb="FFB4C6E7"/>
      <color rgb="FFD8E4BC"/>
      <color rgb="FF948A54"/>
      <color rgb="FFFFFF99"/>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golobd.I-SISTEMI\Local%20Settings\Temporary%20Internet%20Files\Content.Outlook\YEAKF5RC\TEHNI&#268;NO%20VAROVANJE%20F5%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Documents%20and%20Settings/golobd.I-SISTEMI/Local%20Settings/Temporary%20Internet%20Files/Content.Outlook/YEAKF5RC/TEHNI&#268;NO%20VAROVANJE%20F5%2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ZINinTK\LETO%202007\Ponudbe\Zas%20501-600\eurolux_PP%20Polje_5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be.local\ns1\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v>0</v>
          </cell>
          <cell r="C3">
            <v>0</v>
          </cell>
          <cell r="D3" t="str">
            <v>SOTTOCENTRALE TERMICA</v>
          </cell>
          <cell r="E3">
            <v>0</v>
          </cell>
          <cell r="G3">
            <v>0</v>
          </cell>
          <cell r="H3">
            <v>0</v>
          </cell>
        </row>
        <row r="4">
          <cell r="B4">
            <v>0</v>
          </cell>
          <cell r="C4">
            <v>0</v>
          </cell>
          <cell r="D4">
            <v>0</v>
          </cell>
          <cell r="E4">
            <v>0</v>
          </cell>
          <cell r="G4">
            <v>0</v>
          </cell>
          <cell r="H4">
            <v>0</v>
          </cell>
        </row>
        <row r="5">
          <cell r="A5">
            <v>579071</v>
          </cell>
          <cell r="B5" t="str">
            <v>579. A301</v>
          </cell>
          <cell r="C5">
            <v>0</v>
          </cell>
          <cell r="D5" t="str">
            <v>SCAMBIATORE DI CALORE A PIASTRA</v>
          </cell>
          <cell r="E5">
            <v>0</v>
          </cell>
          <cell r="G5">
            <v>0</v>
          </cell>
          <cell r="H5">
            <v>0</v>
          </cell>
        </row>
        <row r="6">
          <cell r="A6">
            <v>579097</v>
          </cell>
          <cell r="B6">
            <v>0</v>
          </cell>
          <cell r="C6" t="str">
            <v>A21</v>
          </cell>
          <cell r="D6" t="str">
            <v xml:space="preserve">- Potenzialità 3488 kW (3000000 kcal/h)       </v>
          </cell>
          <cell r="E6" t="str">
            <v>n.</v>
          </cell>
          <cell r="F6">
            <v>1</v>
          </cell>
          <cell r="G6">
            <v>29500000</v>
          </cell>
          <cell r="H6">
            <v>29500000</v>
          </cell>
        </row>
        <row r="7">
          <cell r="B7">
            <v>29500000</v>
          </cell>
          <cell r="C7">
            <v>29500000</v>
          </cell>
          <cell r="D7">
            <v>29500000</v>
          </cell>
          <cell r="E7">
            <v>29500000</v>
          </cell>
          <cell r="G7">
            <v>29500000</v>
          </cell>
          <cell r="H7">
            <v>29500000</v>
          </cell>
        </row>
        <row r="8">
          <cell r="A8" t="str">
            <v>nd</v>
          </cell>
          <cell r="B8" t="e">
            <v>#N/A</v>
          </cell>
          <cell r="C8" t="e">
            <v>#N/A</v>
          </cell>
          <cell r="D8" t="e">
            <v>#N/A</v>
          </cell>
          <cell r="E8" t="e">
            <v>#N/A</v>
          </cell>
          <cell r="F8">
            <v>1</v>
          </cell>
          <cell r="G8">
            <v>2000000</v>
          </cell>
          <cell r="H8">
            <v>2000000</v>
          </cell>
        </row>
        <row r="9">
          <cell r="B9">
            <v>2000000</v>
          </cell>
          <cell r="C9">
            <v>2000000</v>
          </cell>
          <cell r="D9">
            <v>2000000</v>
          </cell>
          <cell r="E9">
            <v>2000000</v>
          </cell>
          <cell r="G9">
            <v>2000000</v>
          </cell>
          <cell r="H9">
            <v>2000000</v>
          </cell>
        </row>
        <row r="10">
          <cell r="A10" t="str">
            <v>nd</v>
          </cell>
          <cell r="B10" t="e">
            <v>#N/A</v>
          </cell>
          <cell r="C10" t="e">
            <v>#N/A</v>
          </cell>
          <cell r="D10" t="e">
            <v>#N/A</v>
          </cell>
          <cell r="E10" t="e">
            <v>#N/A</v>
          </cell>
          <cell r="F10">
            <v>1</v>
          </cell>
          <cell r="G10">
            <v>17000000</v>
          </cell>
          <cell r="H10">
            <v>17000000</v>
          </cell>
        </row>
        <row r="11">
          <cell r="B11">
            <v>17000000</v>
          </cell>
          <cell r="C11">
            <v>17000000</v>
          </cell>
          <cell r="D11">
            <v>17000000</v>
          </cell>
          <cell r="E11">
            <v>17000000</v>
          </cell>
          <cell r="G11">
            <v>17000000</v>
          </cell>
          <cell r="H11">
            <v>17000000</v>
          </cell>
        </row>
        <row r="12">
          <cell r="A12">
            <v>579398</v>
          </cell>
          <cell r="B12" t="str">
            <v>579.P110</v>
          </cell>
          <cell r="C12">
            <v>0</v>
          </cell>
          <cell r="D12" t="str">
            <v>POMPE CENTRIFUGHE AD ASSE ORIZZONTALE A 1450 g/1'</v>
          </cell>
          <cell r="E12">
            <v>0</v>
          </cell>
          <cell r="G12">
            <v>0</v>
          </cell>
          <cell r="H12">
            <v>0</v>
          </cell>
        </row>
        <row r="13">
          <cell r="A13">
            <v>579403</v>
          </cell>
          <cell r="B13">
            <v>0</v>
          </cell>
          <cell r="C13" t="str">
            <v>A4</v>
          </cell>
          <cell r="D13" t="str">
            <v xml:space="preserve">- motore da 1,5 kW; grandezza 80-160      </v>
          </cell>
          <cell r="E13" t="str">
            <v>n.</v>
          </cell>
          <cell r="F13">
            <v>2</v>
          </cell>
          <cell r="G13">
            <v>1200000</v>
          </cell>
          <cell r="H13">
            <v>2400000</v>
          </cell>
        </row>
        <row r="14">
          <cell r="B14">
            <v>2400000</v>
          </cell>
          <cell r="C14">
            <v>2400000</v>
          </cell>
          <cell r="D14">
            <v>2400000</v>
          </cell>
          <cell r="E14">
            <v>2400000</v>
          </cell>
          <cell r="G14">
            <v>2400000</v>
          </cell>
          <cell r="H14">
            <v>2400000</v>
          </cell>
        </row>
        <row r="15">
          <cell r="A15">
            <v>510200</v>
          </cell>
          <cell r="B15" t="str">
            <v>510. A236</v>
          </cell>
          <cell r="C15">
            <v>0</v>
          </cell>
          <cell r="D15" t="str">
            <v>VALVOLA A FARFALLA IN GHISA PN16 TIPO LUG</v>
          </cell>
          <cell r="E15">
            <v>0</v>
          </cell>
          <cell r="G15">
            <v>0</v>
          </cell>
          <cell r="H15">
            <v>0</v>
          </cell>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v>1566000</v>
          </cell>
          <cell r="C18">
            <v>1566000</v>
          </cell>
          <cell r="D18">
            <v>1566000</v>
          </cell>
          <cell r="E18">
            <v>1566000</v>
          </cell>
          <cell r="G18">
            <v>1566000</v>
          </cell>
          <cell r="H18">
            <v>1566000</v>
          </cell>
        </row>
        <row r="19">
          <cell r="A19">
            <v>510224</v>
          </cell>
          <cell r="B19" t="str">
            <v>510. A275</v>
          </cell>
          <cell r="C19">
            <v>0</v>
          </cell>
          <cell r="D19" t="str">
            <v>FILTRO A CESTELLO ESTRAIBILE IN GHISA PN16</v>
          </cell>
          <cell r="E19">
            <v>0</v>
          </cell>
          <cell r="G19">
            <v>0</v>
          </cell>
          <cell r="H19">
            <v>0</v>
          </cell>
        </row>
        <row r="20">
          <cell r="A20">
            <v>510115</v>
          </cell>
          <cell r="B20">
            <v>0</v>
          </cell>
          <cell r="C20" t="str">
            <v>A9</v>
          </cell>
          <cell r="D20" t="str">
            <v xml:space="preserve">- DN 100       </v>
          </cell>
          <cell r="E20" t="str">
            <v>n°</v>
          </cell>
          <cell r="F20">
            <v>2</v>
          </cell>
          <cell r="G20">
            <v>200000</v>
          </cell>
          <cell r="H20">
            <v>400000</v>
          </cell>
        </row>
        <row r="21">
          <cell r="B21">
            <v>400000</v>
          </cell>
          <cell r="C21">
            <v>400000</v>
          </cell>
          <cell r="D21">
            <v>400000</v>
          </cell>
          <cell r="E21">
            <v>400000</v>
          </cell>
          <cell r="G21">
            <v>400000</v>
          </cell>
          <cell r="H21">
            <v>400000</v>
          </cell>
        </row>
        <row r="22">
          <cell r="A22">
            <v>510124</v>
          </cell>
          <cell r="B22" t="str">
            <v>510. A190</v>
          </cell>
          <cell r="C22">
            <v>0</v>
          </cell>
          <cell r="D22" t="str">
            <v>GIUNTO ANTIVIBRANTE IN GOMMA PN10</v>
          </cell>
          <cell r="E22">
            <v>0</v>
          </cell>
          <cell r="G22">
            <v>0</v>
          </cell>
          <cell r="H22">
            <v>0</v>
          </cell>
        </row>
        <row r="23">
          <cell r="A23">
            <v>510115</v>
          </cell>
          <cell r="B23">
            <v>0</v>
          </cell>
          <cell r="C23" t="str">
            <v>A9</v>
          </cell>
          <cell r="D23" t="str">
            <v xml:space="preserve">- DN 100       </v>
          </cell>
          <cell r="E23" t="str">
            <v>n°</v>
          </cell>
          <cell r="F23">
            <v>4</v>
          </cell>
          <cell r="G23">
            <v>200000</v>
          </cell>
          <cell r="H23">
            <v>800000</v>
          </cell>
        </row>
        <row r="24">
          <cell r="B24">
            <v>800000</v>
          </cell>
          <cell r="C24">
            <v>800000</v>
          </cell>
          <cell r="D24">
            <v>800000</v>
          </cell>
          <cell r="E24">
            <v>800000</v>
          </cell>
          <cell r="G24">
            <v>800000</v>
          </cell>
          <cell r="H24">
            <v>800000</v>
          </cell>
        </row>
        <row r="25">
          <cell r="A25">
            <v>510230</v>
          </cell>
          <cell r="B25" t="str">
            <v>510. A295</v>
          </cell>
          <cell r="C25">
            <v>0</v>
          </cell>
          <cell r="D25" t="str">
            <v>VALVOLA DI RITEGNO A DISCO PN16</v>
          </cell>
          <cell r="E25">
            <v>0</v>
          </cell>
          <cell r="G25">
            <v>0</v>
          </cell>
          <cell r="H25">
            <v>0</v>
          </cell>
        </row>
        <row r="26">
          <cell r="A26">
            <v>510115</v>
          </cell>
          <cell r="B26">
            <v>0</v>
          </cell>
          <cell r="C26" t="str">
            <v>A9</v>
          </cell>
          <cell r="D26" t="str">
            <v xml:space="preserve">- DN 100       </v>
          </cell>
          <cell r="E26" t="str">
            <v>n°</v>
          </cell>
          <cell r="F26">
            <v>2</v>
          </cell>
          <cell r="G26">
            <v>200000</v>
          </cell>
          <cell r="H26">
            <v>400000</v>
          </cell>
        </row>
        <row r="27">
          <cell r="B27">
            <v>400000</v>
          </cell>
          <cell r="C27">
            <v>400000</v>
          </cell>
          <cell r="D27">
            <v>400000</v>
          </cell>
          <cell r="E27">
            <v>400000</v>
          </cell>
          <cell r="G27">
            <v>400000</v>
          </cell>
          <cell r="H27">
            <v>400000</v>
          </cell>
        </row>
        <row r="28">
          <cell r="A28">
            <v>579503</v>
          </cell>
          <cell r="B28" t="str">
            <v>579. V102</v>
          </cell>
          <cell r="C28">
            <v>0</v>
          </cell>
          <cell r="D28" t="str">
            <v>VASO DI ESPANSIONE CHIUSO A MEMBRANA</v>
          </cell>
          <cell r="E28">
            <v>0</v>
          </cell>
          <cell r="G28">
            <v>0</v>
          </cell>
          <cell r="H28">
            <v>0</v>
          </cell>
        </row>
        <row r="29">
          <cell r="A29">
            <v>579515</v>
          </cell>
          <cell r="B29">
            <v>0</v>
          </cell>
          <cell r="C29" t="str">
            <v>A11</v>
          </cell>
          <cell r="D29" t="str">
            <v>- Capacità  750 l</v>
          </cell>
          <cell r="E29" t="str">
            <v>n.</v>
          </cell>
          <cell r="F29">
            <v>1</v>
          </cell>
          <cell r="G29">
            <v>1615000</v>
          </cell>
          <cell r="H29">
            <v>1615000</v>
          </cell>
        </row>
        <row r="30">
          <cell r="B30">
            <v>1615000</v>
          </cell>
          <cell r="C30">
            <v>1615000</v>
          </cell>
          <cell r="D30">
            <v>1615000</v>
          </cell>
          <cell r="E30">
            <v>1615000</v>
          </cell>
          <cell r="G30">
            <v>1615000</v>
          </cell>
          <cell r="H30">
            <v>1615000</v>
          </cell>
        </row>
        <row r="31">
          <cell r="A31">
            <v>579170</v>
          </cell>
          <cell r="B31" t="str">
            <v>579. A335</v>
          </cell>
          <cell r="C31">
            <v>0</v>
          </cell>
          <cell r="D31" t="str">
            <v>PRODUTTORE INDIRETTO DI VAPORE AD ACQUA SURRISC</v>
          </cell>
          <cell r="E31">
            <v>0</v>
          </cell>
          <cell r="G31">
            <v>0</v>
          </cell>
          <cell r="H31">
            <v>0</v>
          </cell>
        </row>
        <row r="32">
          <cell r="A32">
            <v>579193</v>
          </cell>
          <cell r="B32">
            <v>0</v>
          </cell>
          <cell r="C32" t="str">
            <v>A21</v>
          </cell>
          <cell r="D32" t="str">
            <v xml:space="preserve">- Potenzialità 3488 kW (3000000 kcal/h)       </v>
          </cell>
          <cell r="E32" t="str">
            <v>n.</v>
          </cell>
          <cell r="F32">
            <v>1</v>
          </cell>
          <cell r="G32">
            <v>98605000</v>
          </cell>
          <cell r="H32">
            <v>98605000</v>
          </cell>
        </row>
        <row r="33">
          <cell r="B33">
            <v>98604992</v>
          </cell>
          <cell r="C33">
            <v>98604992</v>
          </cell>
          <cell r="D33">
            <v>98604992</v>
          </cell>
          <cell r="E33">
            <v>98604992</v>
          </cell>
          <cell r="G33">
            <v>98604992</v>
          </cell>
          <cell r="H33">
            <v>98604992</v>
          </cell>
        </row>
        <row r="34">
          <cell r="A34" t="str">
            <v>nd</v>
          </cell>
          <cell r="B34" t="e">
            <v>#N/A</v>
          </cell>
          <cell r="C34" t="e">
            <v>#N/A</v>
          </cell>
          <cell r="D34" t="e">
            <v>#N/A</v>
          </cell>
          <cell r="E34" t="e">
            <v>#N/A</v>
          </cell>
          <cell r="F34">
            <v>1</v>
          </cell>
          <cell r="G34">
            <v>3000000</v>
          </cell>
          <cell r="H34">
            <v>3000000</v>
          </cell>
        </row>
        <row r="35">
          <cell r="B35">
            <v>3000000</v>
          </cell>
          <cell r="C35">
            <v>3000000</v>
          </cell>
          <cell r="D35">
            <v>3000000</v>
          </cell>
          <cell r="E35">
            <v>3000000</v>
          </cell>
          <cell r="G35">
            <v>3000000</v>
          </cell>
          <cell r="H35">
            <v>3000000</v>
          </cell>
        </row>
        <row r="36">
          <cell r="A36">
            <v>510242</v>
          </cell>
          <cell r="B36" t="str">
            <v>510. B429</v>
          </cell>
          <cell r="C36">
            <v>0</v>
          </cell>
          <cell r="D36" t="str">
            <v>VALVOLA A FLUSSO AVV.IN ACCIAIO PN40 CON SOFFIETTO</v>
          </cell>
          <cell r="E36">
            <v>0</v>
          </cell>
          <cell r="G36">
            <v>0</v>
          </cell>
          <cell r="H36">
            <v>0</v>
          </cell>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v>2000000</v>
          </cell>
          <cell r="C41">
            <v>2000000</v>
          </cell>
          <cell r="D41">
            <v>2000000</v>
          </cell>
          <cell r="E41">
            <v>2000000</v>
          </cell>
          <cell r="G41">
            <v>2000000</v>
          </cell>
          <cell r="H41">
            <v>2000000</v>
          </cell>
        </row>
        <row r="42">
          <cell r="A42">
            <v>510191</v>
          </cell>
          <cell r="B42" t="str">
            <v>510. A226</v>
          </cell>
          <cell r="C42">
            <v>0</v>
          </cell>
          <cell r="D42" t="str">
            <v>VALVOLA A FLUSSO AVV. IN GHISA PN16 CON SOFFIETTO</v>
          </cell>
          <cell r="E42">
            <v>0</v>
          </cell>
          <cell r="G42">
            <v>0</v>
          </cell>
          <cell r="H42">
            <v>0</v>
          </cell>
        </row>
        <row r="43">
          <cell r="A43">
            <v>510115</v>
          </cell>
          <cell r="B43">
            <v>0</v>
          </cell>
          <cell r="C43" t="str">
            <v>A9</v>
          </cell>
          <cell r="D43" t="str">
            <v xml:space="preserve">- DN 100       </v>
          </cell>
          <cell r="E43" t="str">
            <v>n°</v>
          </cell>
          <cell r="F43">
            <v>1</v>
          </cell>
          <cell r="G43">
            <v>672000</v>
          </cell>
          <cell r="H43">
            <v>672000</v>
          </cell>
        </row>
        <row r="44">
          <cell r="B44">
            <v>672000</v>
          </cell>
          <cell r="C44">
            <v>672000</v>
          </cell>
          <cell r="D44">
            <v>672000</v>
          </cell>
          <cell r="E44">
            <v>672000</v>
          </cell>
          <cell r="G44">
            <v>672000</v>
          </cell>
          <cell r="H44">
            <v>672000</v>
          </cell>
        </row>
        <row r="45">
          <cell r="A45">
            <v>510212</v>
          </cell>
          <cell r="B45" t="str">
            <v>510. A260</v>
          </cell>
          <cell r="C45">
            <v>0</v>
          </cell>
          <cell r="D45" t="str">
            <v>VALVOLA DI RITEGNO IN GHISA PN16 A FLUSSO AVVIATO</v>
          </cell>
          <cell r="E45">
            <v>0</v>
          </cell>
          <cell r="G45">
            <v>0</v>
          </cell>
          <cell r="H45">
            <v>0</v>
          </cell>
        </row>
        <row r="46">
          <cell r="A46">
            <v>510131</v>
          </cell>
          <cell r="B46">
            <v>0</v>
          </cell>
          <cell r="C46" t="str">
            <v>A5</v>
          </cell>
          <cell r="D46" t="str">
            <v xml:space="preserve">- DN 40       </v>
          </cell>
          <cell r="E46" t="str">
            <v>n°</v>
          </cell>
          <cell r="F46">
            <v>1</v>
          </cell>
          <cell r="G46">
            <v>234000</v>
          </cell>
          <cell r="H46">
            <v>234000</v>
          </cell>
        </row>
        <row r="47">
          <cell r="B47">
            <v>234000</v>
          </cell>
          <cell r="C47">
            <v>234000</v>
          </cell>
          <cell r="D47">
            <v>234000</v>
          </cell>
          <cell r="E47">
            <v>234000</v>
          </cell>
          <cell r="G47">
            <v>234000</v>
          </cell>
          <cell r="H47">
            <v>234000</v>
          </cell>
        </row>
        <row r="48">
          <cell r="A48" t="str">
            <v>nd</v>
          </cell>
          <cell r="B48" t="e">
            <v>#N/A</v>
          </cell>
          <cell r="C48" t="e">
            <v>#N/A</v>
          </cell>
          <cell r="D48" t="e">
            <v>#N/A</v>
          </cell>
          <cell r="E48" t="e">
            <v>#N/A</v>
          </cell>
          <cell r="F48">
            <v>2</v>
          </cell>
          <cell r="G48">
            <v>250000</v>
          </cell>
          <cell r="H48">
            <v>500000</v>
          </cell>
        </row>
        <row r="49">
          <cell r="B49">
            <v>500000</v>
          </cell>
          <cell r="C49">
            <v>500000</v>
          </cell>
          <cell r="D49">
            <v>500000</v>
          </cell>
          <cell r="E49">
            <v>500000</v>
          </cell>
          <cell r="G49">
            <v>500000</v>
          </cell>
          <cell r="H49">
            <v>500000</v>
          </cell>
        </row>
        <row r="50">
          <cell r="A50" t="str">
            <v>nd</v>
          </cell>
          <cell r="B50" t="e">
            <v>#N/A</v>
          </cell>
          <cell r="C50" t="e">
            <v>#N/A</v>
          </cell>
          <cell r="D50" t="e">
            <v>#N/A</v>
          </cell>
          <cell r="E50" t="e">
            <v>#N/A</v>
          </cell>
          <cell r="F50">
            <v>4</v>
          </cell>
          <cell r="G50">
            <v>250000</v>
          </cell>
          <cell r="H50">
            <v>1000000</v>
          </cell>
        </row>
        <row r="51">
          <cell r="B51">
            <v>1000000</v>
          </cell>
          <cell r="C51">
            <v>1000000</v>
          </cell>
          <cell r="D51">
            <v>1000000</v>
          </cell>
          <cell r="E51">
            <v>1000000</v>
          </cell>
          <cell r="G51">
            <v>1000000</v>
          </cell>
          <cell r="H51">
            <v>1000000</v>
          </cell>
        </row>
        <row r="52">
          <cell r="A52">
            <v>510287</v>
          </cell>
          <cell r="B52" t="str">
            <v>510. T105</v>
          </cell>
          <cell r="C52">
            <v>0</v>
          </cell>
          <cell r="D52" t="str">
            <v>TUBAZIONI IN ACCIAIO NERO S.S.</v>
          </cell>
          <cell r="E52">
            <v>0</v>
          </cell>
          <cell r="G52">
            <v>0</v>
          </cell>
          <cell r="H52">
            <v>0</v>
          </cell>
        </row>
        <row r="53">
          <cell r="A53">
            <v>510289</v>
          </cell>
          <cell r="B53">
            <v>0</v>
          </cell>
          <cell r="C53" t="str">
            <v>A0</v>
          </cell>
          <cell r="D53" t="str">
            <v>- Tubazioni in acciaio nero SS</v>
          </cell>
          <cell r="E53" t="str">
            <v>kg</v>
          </cell>
          <cell r="F53">
            <v>6000</v>
          </cell>
          <cell r="G53">
            <v>6000</v>
          </cell>
          <cell r="H53">
            <v>36000000</v>
          </cell>
        </row>
        <row r="54">
          <cell r="B54">
            <v>36000000</v>
          </cell>
          <cell r="C54">
            <v>36000000</v>
          </cell>
          <cell r="D54">
            <v>36000000</v>
          </cell>
          <cell r="E54">
            <v>36000000</v>
          </cell>
          <cell r="G54">
            <v>36000000</v>
          </cell>
          <cell r="H54">
            <v>36000000</v>
          </cell>
        </row>
        <row r="55">
          <cell r="A55">
            <v>510333</v>
          </cell>
          <cell r="B55" t="str">
            <v>510. X091</v>
          </cell>
          <cell r="C55">
            <v>0</v>
          </cell>
          <cell r="D55" t="str">
            <v>VERNICIATURA ANTIRUGGINE</v>
          </cell>
          <cell r="E55">
            <v>0</v>
          </cell>
          <cell r="G55">
            <v>0</v>
          </cell>
          <cell r="H55">
            <v>0</v>
          </cell>
        </row>
        <row r="56">
          <cell r="A56">
            <v>510335</v>
          </cell>
          <cell r="B56">
            <v>0</v>
          </cell>
          <cell r="C56" t="str">
            <v>A0</v>
          </cell>
          <cell r="D56" t="str">
            <v>- Verniciatura antiruggine</v>
          </cell>
          <cell r="E56" t="str">
            <v>m2</v>
          </cell>
          <cell r="F56">
            <v>120</v>
          </cell>
          <cell r="G56">
            <v>14000</v>
          </cell>
          <cell r="H56">
            <v>1680000</v>
          </cell>
        </row>
        <row r="57">
          <cell r="B57">
            <v>1680000</v>
          </cell>
          <cell r="C57">
            <v>1680000</v>
          </cell>
          <cell r="D57">
            <v>1680000</v>
          </cell>
          <cell r="E57">
            <v>1680000</v>
          </cell>
          <cell r="G57">
            <v>1680000</v>
          </cell>
          <cell r="H57">
            <v>1680000</v>
          </cell>
        </row>
        <row r="58">
          <cell r="A58">
            <v>540008</v>
          </cell>
          <cell r="B58" t="str">
            <v>540 A102</v>
          </cell>
          <cell r="C58">
            <v>0</v>
          </cell>
          <cell r="D58" t="str">
            <v>ISOLAMENTO TUBI CALDI CON FINITURA IN ISOGENOPAK</v>
          </cell>
          <cell r="E58">
            <v>0</v>
          </cell>
          <cell r="G58">
            <v>0</v>
          </cell>
          <cell r="H58">
            <v>0</v>
          </cell>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v>6825000</v>
          </cell>
          <cell r="C60">
            <v>6825000</v>
          </cell>
          <cell r="D60">
            <v>6825000</v>
          </cell>
          <cell r="E60">
            <v>6825000</v>
          </cell>
          <cell r="G60">
            <v>6825000</v>
          </cell>
          <cell r="H60">
            <v>6825000</v>
          </cell>
        </row>
        <row r="61">
          <cell r="A61">
            <v>510287</v>
          </cell>
          <cell r="B61" t="str">
            <v>510. T105</v>
          </cell>
          <cell r="C61">
            <v>0</v>
          </cell>
          <cell r="D61" t="str">
            <v>TUBAZIONI IN ACCIAIO NERO S.S.</v>
          </cell>
          <cell r="E61">
            <v>0</v>
          </cell>
          <cell r="G61">
            <v>0</v>
          </cell>
          <cell r="H61">
            <v>0</v>
          </cell>
        </row>
        <row r="62">
          <cell r="A62">
            <v>510289</v>
          </cell>
          <cell r="B62">
            <v>0</v>
          </cell>
          <cell r="C62" t="str">
            <v>A0</v>
          </cell>
          <cell r="D62" t="str">
            <v>- Tubazioni in acciaio nero SS</v>
          </cell>
          <cell r="E62" t="str">
            <v>kg</v>
          </cell>
          <cell r="F62">
            <v>970</v>
          </cell>
          <cell r="G62">
            <v>6000</v>
          </cell>
          <cell r="H62">
            <v>5820000</v>
          </cell>
        </row>
        <row r="63">
          <cell r="B63">
            <v>5820000</v>
          </cell>
          <cell r="C63">
            <v>5820000</v>
          </cell>
          <cell r="D63">
            <v>5820000</v>
          </cell>
          <cell r="E63">
            <v>5820000</v>
          </cell>
          <cell r="G63">
            <v>5820000</v>
          </cell>
          <cell r="H63">
            <v>5820000</v>
          </cell>
        </row>
        <row r="64">
          <cell r="A64">
            <v>510333</v>
          </cell>
          <cell r="B64" t="str">
            <v>510. X091</v>
          </cell>
          <cell r="C64">
            <v>0</v>
          </cell>
          <cell r="D64" t="str">
            <v>VERNICIATURA ANTIRUGGINE</v>
          </cell>
          <cell r="E64">
            <v>0</v>
          </cell>
          <cell r="G64">
            <v>0</v>
          </cell>
          <cell r="H64">
            <v>0</v>
          </cell>
        </row>
        <row r="65">
          <cell r="A65">
            <v>510335</v>
          </cell>
          <cell r="B65">
            <v>0</v>
          </cell>
          <cell r="C65" t="str">
            <v>A0</v>
          </cell>
          <cell r="D65" t="str">
            <v>- Verniciatura antiruggine</v>
          </cell>
          <cell r="E65" t="str">
            <v>m2</v>
          </cell>
          <cell r="F65">
            <v>15</v>
          </cell>
          <cell r="G65">
            <v>14000</v>
          </cell>
          <cell r="H65">
            <v>210000</v>
          </cell>
        </row>
        <row r="66">
          <cell r="B66">
            <v>210000</v>
          </cell>
          <cell r="C66">
            <v>210000</v>
          </cell>
          <cell r="D66">
            <v>210000</v>
          </cell>
          <cell r="E66">
            <v>210000</v>
          </cell>
          <cell r="G66">
            <v>210000</v>
          </cell>
          <cell r="H66">
            <v>210000</v>
          </cell>
        </row>
        <row r="67">
          <cell r="A67">
            <v>540008</v>
          </cell>
          <cell r="B67" t="str">
            <v>540 A102</v>
          </cell>
          <cell r="C67">
            <v>0</v>
          </cell>
          <cell r="D67" t="str">
            <v>ISOLAMENTO TUBI CALDI CON FINITURA IN ISOGENOPAK</v>
          </cell>
          <cell r="E67">
            <v>0</v>
          </cell>
          <cell r="G67">
            <v>0</v>
          </cell>
          <cell r="H67">
            <v>0</v>
          </cell>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v>975000</v>
          </cell>
          <cell r="C69">
            <v>975000</v>
          </cell>
          <cell r="D69">
            <v>975000</v>
          </cell>
          <cell r="E69">
            <v>975000</v>
          </cell>
          <cell r="H69">
            <v>975000</v>
          </cell>
        </row>
        <row r="70">
          <cell r="A70">
            <v>510287</v>
          </cell>
          <cell r="B70" t="str">
            <v>510. T105</v>
          </cell>
          <cell r="C70">
            <v>0</v>
          </cell>
          <cell r="D70" t="str">
            <v>TUBAZIONI IN ACCIAIO NERO S.S.</v>
          </cell>
          <cell r="E70">
            <v>0</v>
          </cell>
          <cell r="H70">
            <v>0</v>
          </cell>
        </row>
        <row r="71">
          <cell r="A71">
            <v>510289</v>
          </cell>
          <cell r="B71">
            <v>0</v>
          </cell>
          <cell r="C71" t="str">
            <v>A0</v>
          </cell>
          <cell r="D71" t="str">
            <v>- Tubazioni in acciaio nero SS</v>
          </cell>
          <cell r="E71" t="str">
            <v>kg</v>
          </cell>
          <cell r="F71">
            <v>3000</v>
          </cell>
          <cell r="G71">
            <v>6000</v>
          </cell>
          <cell r="H71">
            <v>18000000</v>
          </cell>
        </row>
        <row r="72">
          <cell r="B72">
            <v>18000000</v>
          </cell>
          <cell r="C72">
            <v>18000000</v>
          </cell>
          <cell r="D72">
            <v>18000000</v>
          </cell>
          <cell r="E72">
            <v>18000000</v>
          </cell>
          <cell r="H72">
            <v>18000000</v>
          </cell>
        </row>
        <row r="73">
          <cell r="A73">
            <v>510333</v>
          </cell>
          <cell r="B73" t="str">
            <v>510. X091</v>
          </cell>
          <cell r="C73">
            <v>0</v>
          </cell>
          <cell r="D73" t="str">
            <v>VERNICIATURA ANTIRUGGINE</v>
          </cell>
          <cell r="E73">
            <v>0</v>
          </cell>
          <cell r="H73">
            <v>0</v>
          </cell>
        </row>
        <row r="74">
          <cell r="A74">
            <v>510335</v>
          </cell>
          <cell r="B74">
            <v>0</v>
          </cell>
          <cell r="C74" t="str">
            <v>A0</v>
          </cell>
          <cell r="D74" t="str">
            <v>- Verniciatura antiruggine</v>
          </cell>
          <cell r="E74" t="str">
            <v>m2</v>
          </cell>
          <cell r="F74">
            <v>65</v>
          </cell>
          <cell r="G74">
            <v>14000</v>
          </cell>
          <cell r="H74">
            <v>910000</v>
          </cell>
        </row>
        <row r="75">
          <cell r="B75">
            <v>910000</v>
          </cell>
          <cell r="C75">
            <v>910000</v>
          </cell>
          <cell r="D75">
            <v>910000</v>
          </cell>
          <cell r="E75">
            <v>910000</v>
          </cell>
          <cell r="H75">
            <v>910000</v>
          </cell>
        </row>
        <row r="76">
          <cell r="A76">
            <v>540008</v>
          </cell>
          <cell r="B76" t="str">
            <v>540 A102</v>
          </cell>
          <cell r="C76">
            <v>0</v>
          </cell>
          <cell r="D76" t="str">
            <v>ISOLAMENTO TUBI CALDI CON FINITURA IN ISOGENOPAK</v>
          </cell>
          <cell r="E76">
            <v>0</v>
          </cell>
          <cell r="H76">
            <v>0</v>
          </cell>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v>3510000</v>
          </cell>
          <cell r="C78">
            <v>3510000</v>
          </cell>
          <cell r="D78">
            <v>3510000</v>
          </cell>
          <cell r="E78">
            <v>3510000</v>
          </cell>
          <cell r="H78">
            <v>3510000</v>
          </cell>
        </row>
        <row r="79">
          <cell r="A79">
            <v>510315</v>
          </cell>
          <cell r="B79" t="str">
            <v>510. X001</v>
          </cell>
          <cell r="C79">
            <v>0</v>
          </cell>
          <cell r="D79" t="str">
            <v>FORMAZIONE SCARICHI E SFOGHI ARIA</v>
          </cell>
          <cell r="E79">
            <v>0</v>
          </cell>
          <cell r="G79">
            <v>0</v>
          </cell>
          <cell r="H79">
            <v>0</v>
          </cell>
        </row>
        <row r="80">
          <cell r="A80">
            <v>510317</v>
          </cell>
          <cell r="B80">
            <v>0</v>
          </cell>
          <cell r="C80" t="str">
            <v>A0</v>
          </cell>
          <cell r="D80" t="str">
            <v>- Scarichi e sfoghi aria</v>
          </cell>
          <cell r="E80" t="str">
            <v>n</v>
          </cell>
          <cell r="F80">
            <v>10</v>
          </cell>
          <cell r="G80">
            <v>300000</v>
          </cell>
          <cell r="H80">
            <v>3000000</v>
          </cell>
        </row>
        <row r="81">
          <cell r="B81">
            <v>3000000</v>
          </cell>
          <cell r="C81">
            <v>3000000</v>
          </cell>
          <cell r="D81">
            <v>3000000</v>
          </cell>
          <cell r="E81">
            <v>3000000</v>
          </cell>
          <cell r="G81">
            <v>3000000</v>
          </cell>
          <cell r="H81">
            <v>3000000</v>
          </cell>
        </row>
        <row r="82">
          <cell r="A82">
            <v>510351</v>
          </cell>
          <cell r="B82" t="str">
            <v>510. Z105</v>
          </cell>
          <cell r="C82">
            <v>0</v>
          </cell>
          <cell r="D82" t="str">
            <v>TERMOMETRO</v>
          </cell>
          <cell r="E82">
            <v>0</v>
          </cell>
          <cell r="G82">
            <v>0</v>
          </cell>
          <cell r="H82">
            <v>0</v>
          </cell>
        </row>
        <row r="83">
          <cell r="A83">
            <v>510353</v>
          </cell>
          <cell r="B83">
            <v>0</v>
          </cell>
          <cell r="C83" t="str">
            <v>A0</v>
          </cell>
          <cell r="D83" t="str">
            <v xml:space="preserve">- Termometro in opera       </v>
          </cell>
          <cell r="E83" t="str">
            <v>n</v>
          </cell>
          <cell r="F83">
            <v>8</v>
          </cell>
          <cell r="G83">
            <v>58000</v>
          </cell>
          <cell r="H83">
            <v>464000</v>
          </cell>
        </row>
        <row r="84">
          <cell r="B84">
            <v>464000</v>
          </cell>
          <cell r="C84">
            <v>464000</v>
          </cell>
          <cell r="D84">
            <v>464000</v>
          </cell>
          <cell r="E84">
            <v>464000</v>
          </cell>
          <cell r="G84">
            <v>464000</v>
          </cell>
          <cell r="H84">
            <v>464000</v>
          </cell>
        </row>
        <row r="85">
          <cell r="A85">
            <v>510354</v>
          </cell>
          <cell r="B85" t="str">
            <v>510. Z110</v>
          </cell>
          <cell r="C85">
            <v>0</v>
          </cell>
          <cell r="D85" t="str">
            <v>MANOMETRO</v>
          </cell>
          <cell r="E85">
            <v>0</v>
          </cell>
          <cell r="G85">
            <v>0</v>
          </cell>
          <cell r="H85">
            <v>0</v>
          </cell>
        </row>
        <row r="86">
          <cell r="A86">
            <v>510356</v>
          </cell>
          <cell r="B86">
            <v>0</v>
          </cell>
          <cell r="C86" t="str">
            <v>A0</v>
          </cell>
          <cell r="D86" t="str">
            <v xml:space="preserve">- Manometro in opera .      </v>
          </cell>
          <cell r="E86" t="str">
            <v>n</v>
          </cell>
          <cell r="F86">
            <v>5</v>
          </cell>
          <cell r="G86">
            <v>92000</v>
          </cell>
          <cell r="H86">
            <v>460000</v>
          </cell>
        </row>
        <row r="87">
          <cell r="B87">
            <v>460000</v>
          </cell>
          <cell r="C87">
            <v>460000</v>
          </cell>
          <cell r="D87">
            <v>460000</v>
          </cell>
          <cell r="E87">
            <v>460000</v>
          </cell>
          <cell r="G87">
            <v>460000</v>
          </cell>
          <cell r="H87">
            <v>460000</v>
          </cell>
        </row>
        <row r="88">
          <cell r="A88">
            <v>510294</v>
          </cell>
          <cell r="B88" t="str">
            <v>510. T205</v>
          </cell>
          <cell r="C88">
            <v>0</v>
          </cell>
          <cell r="D88" t="str">
            <v>TUBAZIONI IN ACCIAIO ZINCATO</v>
          </cell>
          <cell r="E88">
            <v>0</v>
          </cell>
          <cell r="G88">
            <v>0</v>
          </cell>
          <cell r="H88">
            <v>0</v>
          </cell>
        </row>
        <row r="89">
          <cell r="A89">
            <v>510296</v>
          </cell>
          <cell r="B89">
            <v>0</v>
          </cell>
          <cell r="C89" t="str">
            <v>A0</v>
          </cell>
          <cell r="D89" t="str">
            <v xml:space="preserve">- Tubazioni in acciaio zincato      </v>
          </cell>
          <cell r="E89" t="str">
            <v>kg</v>
          </cell>
          <cell r="F89">
            <v>350</v>
          </cell>
          <cell r="G89">
            <v>6500</v>
          </cell>
          <cell r="H89">
            <v>2275000</v>
          </cell>
        </row>
        <row r="90">
          <cell r="B90">
            <v>2275000</v>
          </cell>
          <cell r="C90">
            <v>2275000</v>
          </cell>
          <cell r="D90">
            <v>2275000</v>
          </cell>
          <cell r="E90">
            <v>2275000</v>
          </cell>
          <cell r="G90">
            <v>2275000</v>
          </cell>
          <cell r="H90">
            <v>2275000</v>
          </cell>
        </row>
        <row r="91">
          <cell r="A91">
            <v>540099</v>
          </cell>
          <cell r="B91" t="str">
            <v>540 A131</v>
          </cell>
          <cell r="C91">
            <v>0</v>
          </cell>
          <cell r="D91" t="str">
            <v>ISOLAMENTO TUBAZIONI CON GUAINE FLESSIBILI</v>
          </cell>
          <cell r="E91">
            <v>0</v>
          </cell>
          <cell r="G91">
            <v>0</v>
          </cell>
          <cell r="H91">
            <v>0</v>
          </cell>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v>1440000</v>
          </cell>
          <cell r="C93">
            <v>1440000</v>
          </cell>
          <cell r="D93">
            <v>1440000</v>
          </cell>
          <cell r="E93">
            <v>1440000</v>
          </cell>
          <cell r="G93">
            <v>1440000</v>
          </cell>
          <cell r="H93">
            <v>1440000</v>
          </cell>
        </row>
        <row r="94">
          <cell r="A94">
            <v>579098</v>
          </cell>
          <cell r="B94" t="str">
            <v>579. A315</v>
          </cell>
          <cell r="C94">
            <v>0</v>
          </cell>
          <cell r="D94" t="str">
            <v>SCAMBIATORE DI CALORE ACQUA SURRISC/ACQUA CALDA</v>
          </cell>
          <cell r="E94">
            <v>0</v>
          </cell>
          <cell r="G94">
            <v>0</v>
          </cell>
          <cell r="H94">
            <v>0</v>
          </cell>
        </row>
        <row r="95">
          <cell r="A95">
            <v>579115</v>
          </cell>
          <cell r="B95">
            <v>0</v>
          </cell>
          <cell r="C95" t="str">
            <v>A15</v>
          </cell>
          <cell r="D95" t="str">
            <v xml:space="preserve">- Potenzialità 1744 kW (1500000 kcal/h)       </v>
          </cell>
          <cell r="E95" t="str">
            <v>n.</v>
          </cell>
          <cell r="F95">
            <v>1</v>
          </cell>
          <cell r="G95">
            <v>1500000</v>
          </cell>
          <cell r="H95">
            <v>1500000</v>
          </cell>
        </row>
        <row r="96">
          <cell r="B96">
            <v>1500000</v>
          </cell>
          <cell r="C96">
            <v>1500000</v>
          </cell>
          <cell r="D96">
            <v>1500000</v>
          </cell>
          <cell r="E96">
            <v>1500000</v>
          </cell>
          <cell r="G96">
            <v>1500000</v>
          </cell>
          <cell r="H96">
            <v>1500000</v>
          </cell>
        </row>
        <row r="97">
          <cell r="A97" t="str">
            <v>nd</v>
          </cell>
          <cell r="B97" t="e">
            <v>#N/A</v>
          </cell>
          <cell r="C97" t="e">
            <v>#N/A</v>
          </cell>
          <cell r="D97" t="e">
            <v>#N/A</v>
          </cell>
          <cell r="E97" t="e">
            <v>#N/A</v>
          </cell>
          <cell r="F97">
            <v>1</v>
          </cell>
          <cell r="G97">
            <v>2000000</v>
          </cell>
          <cell r="H97">
            <v>2000000</v>
          </cell>
        </row>
        <row r="98">
          <cell r="B98">
            <v>2000000</v>
          </cell>
          <cell r="C98">
            <v>2000000</v>
          </cell>
          <cell r="D98">
            <v>2000000</v>
          </cell>
          <cell r="E98">
            <v>2000000</v>
          </cell>
          <cell r="G98">
            <v>2000000</v>
          </cell>
          <cell r="H98">
            <v>2000000</v>
          </cell>
        </row>
        <row r="99">
          <cell r="A99">
            <v>579398</v>
          </cell>
          <cell r="B99" t="str">
            <v>579.P110</v>
          </cell>
          <cell r="C99">
            <v>0</v>
          </cell>
          <cell r="D99" t="str">
            <v>POMPE CENTRIFUGHE AD ASSE ORIZZONTALE A 1450 g/1'</v>
          </cell>
          <cell r="E99">
            <v>0</v>
          </cell>
          <cell r="G99">
            <v>0</v>
          </cell>
          <cell r="H99">
            <v>0</v>
          </cell>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v>3000000</v>
          </cell>
          <cell r="C101">
            <v>3000000</v>
          </cell>
          <cell r="D101">
            <v>3000000</v>
          </cell>
          <cell r="E101">
            <v>3000000</v>
          </cell>
          <cell r="G101">
            <v>3000000</v>
          </cell>
          <cell r="H101">
            <v>3000000</v>
          </cell>
        </row>
        <row r="102">
          <cell r="A102">
            <v>579481</v>
          </cell>
          <cell r="B102" t="str">
            <v>579. V101</v>
          </cell>
          <cell r="C102">
            <v>0</v>
          </cell>
          <cell r="D102" t="str">
            <v>VASO DI ESPANSIONE AUTOPRESSURIZZATO</v>
          </cell>
          <cell r="E102">
            <v>0</v>
          </cell>
          <cell r="G102">
            <v>0</v>
          </cell>
          <cell r="H102">
            <v>0</v>
          </cell>
        </row>
        <row r="103">
          <cell r="A103">
            <v>579497</v>
          </cell>
          <cell r="B103">
            <v>0</v>
          </cell>
          <cell r="C103" t="str">
            <v>A15</v>
          </cell>
          <cell r="D103" t="str">
            <v xml:space="preserve">- Capacità 1000 l      </v>
          </cell>
          <cell r="E103" t="str">
            <v>n.</v>
          </cell>
          <cell r="F103">
            <v>1</v>
          </cell>
          <cell r="G103">
            <v>800000</v>
          </cell>
          <cell r="H103">
            <v>800000</v>
          </cell>
        </row>
        <row r="104">
          <cell r="B104">
            <v>800000</v>
          </cell>
          <cell r="C104">
            <v>800000</v>
          </cell>
          <cell r="D104">
            <v>800000</v>
          </cell>
          <cell r="E104">
            <v>800000</v>
          </cell>
          <cell r="G104">
            <v>800000</v>
          </cell>
          <cell r="H104">
            <v>800000</v>
          </cell>
        </row>
        <row r="105">
          <cell r="A105">
            <v>579481</v>
          </cell>
          <cell r="B105" t="str">
            <v>579. V101</v>
          </cell>
          <cell r="C105">
            <v>0</v>
          </cell>
          <cell r="D105" t="str">
            <v>VASO DI ESPANSIONE AUTOPRESSURIZZATO</v>
          </cell>
          <cell r="E105">
            <v>0</v>
          </cell>
          <cell r="G105">
            <v>0</v>
          </cell>
          <cell r="H105">
            <v>0</v>
          </cell>
        </row>
        <row r="106">
          <cell r="A106">
            <v>579497</v>
          </cell>
          <cell r="B106">
            <v>0</v>
          </cell>
          <cell r="C106" t="str">
            <v>A15</v>
          </cell>
          <cell r="D106" t="str">
            <v xml:space="preserve">- Capacità 1000 l      </v>
          </cell>
          <cell r="E106" t="str">
            <v>n.</v>
          </cell>
          <cell r="F106">
            <v>1</v>
          </cell>
          <cell r="G106">
            <v>600000</v>
          </cell>
          <cell r="H106">
            <v>600000</v>
          </cell>
        </row>
        <row r="107">
          <cell r="B107">
            <v>600000</v>
          </cell>
          <cell r="C107">
            <v>600000</v>
          </cell>
          <cell r="D107">
            <v>600000</v>
          </cell>
          <cell r="E107">
            <v>600000</v>
          </cell>
          <cell r="G107">
            <v>600000</v>
          </cell>
          <cell r="H107">
            <v>600000</v>
          </cell>
        </row>
        <row r="108">
          <cell r="A108" t="str">
            <v>nd</v>
          </cell>
          <cell r="B108" t="e">
            <v>#N/A</v>
          </cell>
          <cell r="C108" t="e">
            <v>#N/A</v>
          </cell>
          <cell r="D108" t="e">
            <v>#N/A</v>
          </cell>
          <cell r="E108" t="e">
            <v>#N/A</v>
          </cell>
          <cell r="F108">
            <v>1</v>
          </cell>
          <cell r="G108">
            <v>15000000</v>
          </cell>
          <cell r="H108">
            <v>15000000</v>
          </cell>
        </row>
        <row r="109">
          <cell r="B109">
            <v>15000000</v>
          </cell>
          <cell r="C109">
            <v>15000000</v>
          </cell>
          <cell r="D109">
            <v>15000000</v>
          </cell>
          <cell r="E109">
            <v>15000000</v>
          </cell>
          <cell r="G109">
            <v>15000000</v>
          </cell>
          <cell r="H109">
            <v>15000000</v>
          </cell>
        </row>
        <row r="110">
          <cell r="A110" t="str">
            <v>nd</v>
          </cell>
          <cell r="B110" t="e">
            <v>#N/A</v>
          </cell>
          <cell r="C110" t="e">
            <v>#N/A</v>
          </cell>
          <cell r="D110" t="e">
            <v>#N/A</v>
          </cell>
          <cell r="E110" t="e">
            <v>#N/A</v>
          </cell>
          <cell r="F110">
            <v>1</v>
          </cell>
          <cell r="G110">
            <v>4750000</v>
          </cell>
          <cell r="H110">
            <v>4750000</v>
          </cell>
        </row>
        <row r="111">
          <cell r="B111">
            <v>4750000</v>
          </cell>
          <cell r="C111">
            <v>4750000</v>
          </cell>
          <cell r="D111">
            <v>4750000</v>
          </cell>
          <cell r="E111">
            <v>4750000</v>
          </cell>
          <cell r="G111">
            <v>4750000</v>
          </cell>
          <cell r="H111">
            <v>4750000</v>
          </cell>
        </row>
        <row r="112">
          <cell r="B112">
            <v>4750000</v>
          </cell>
          <cell r="C112">
            <v>4750000</v>
          </cell>
          <cell r="D112">
            <v>4750000</v>
          </cell>
          <cell r="E112">
            <v>4750000</v>
          </cell>
          <cell r="G112">
            <v>4750000</v>
          </cell>
          <cell r="H112">
            <v>272241000</v>
          </cell>
        </row>
        <row r="113">
          <cell r="B113">
            <v>272240896</v>
          </cell>
          <cell r="C113">
            <v>272240896</v>
          </cell>
          <cell r="D113">
            <v>272240896</v>
          </cell>
          <cell r="E113">
            <v>272240896</v>
          </cell>
          <cell r="G113">
            <v>272240896</v>
          </cell>
          <cell r="H113">
            <v>272240896</v>
          </cell>
        </row>
        <row r="114">
          <cell r="B114">
            <v>272240896</v>
          </cell>
          <cell r="C114">
            <v>272240896</v>
          </cell>
          <cell r="D114">
            <v>272240896</v>
          </cell>
          <cell r="E114">
            <v>272240896</v>
          </cell>
          <cell r="G114">
            <v>272240896</v>
          </cell>
          <cell r="H114">
            <v>272240896</v>
          </cell>
        </row>
        <row r="115">
          <cell r="B115">
            <v>272240896</v>
          </cell>
          <cell r="C115">
            <v>272240896</v>
          </cell>
          <cell r="D115">
            <v>272240896</v>
          </cell>
          <cell r="E115">
            <v>272240896</v>
          </cell>
          <cell r="G115">
            <v>272240896</v>
          </cell>
          <cell r="H115">
            <v>272240896</v>
          </cell>
        </row>
        <row r="116">
          <cell r="B116">
            <v>272240896</v>
          </cell>
          <cell r="C116">
            <v>272240896</v>
          </cell>
          <cell r="D116">
            <v>272240896</v>
          </cell>
          <cell r="E116">
            <v>272240896</v>
          </cell>
          <cell r="G116">
            <v>272240896</v>
          </cell>
          <cell r="H116">
            <v>272240896</v>
          </cell>
        </row>
        <row r="117">
          <cell r="B117">
            <v>272240896</v>
          </cell>
          <cell r="C117">
            <v>272240896</v>
          </cell>
          <cell r="D117">
            <v>272240896</v>
          </cell>
          <cell r="E117">
            <v>272240896</v>
          </cell>
          <cell r="G117">
            <v>272240896</v>
          </cell>
          <cell r="H117">
            <v>272240896</v>
          </cell>
        </row>
        <row r="118">
          <cell r="B118">
            <v>272240896</v>
          </cell>
          <cell r="C118">
            <v>272240896</v>
          </cell>
          <cell r="D118">
            <v>272240896</v>
          </cell>
          <cell r="E118">
            <v>272240896</v>
          </cell>
          <cell r="G118">
            <v>272240896</v>
          </cell>
          <cell r="H118">
            <v>272240896</v>
          </cell>
        </row>
        <row r="119">
          <cell r="B119">
            <v>272240896</v>
          </cell>
          <cell r="C119">
            <v>272240896</v>
          </cell>
          <cell r="D119">
            <v>272240896</v>
          </cell>
          <cell r="E119">
            <v>272240896</v>
          </cell>
          <cell r="G119">
            <v>272240896</v>
          </cell>
          <cell r="H119">
            <v>272240896</v>
          </cell>
        </row>
        <row r="120">
          <cell r="B120">
            <v>272240896</v>
          </cell>
          <cell r="C120">
            <v>272240896</v>
          </cell>
          <cell r="D120">
            <v>272240896</v>
          </cell>
          <cell r="E120">
            <v>272240896</v>
          </cell>
          <cell r="G120">
            <v>272240896</v>
          </cell>
          <cell r="H120">
            <v>272240896</v>
          </cell>
        </row>
        <row r="121">
          <cell r="B121">
            <v>272240896</v>
          </cell>
          <cell r="C121">
            <v>272240896</v>
          </cell>
          <cell r="D121">
            <v>272240896</v>
          </cell>
          <cell r="E121">
            <v>272240896</v>
          </cell>
          <cell r="G121">
            <v>272240896</v>
          </cell>
          <cell r="H121">
            <v>272240896</v>
          </cell>
        </row>
        <row r="122">
          <cell r="B122">
            <v>272240896</v>
          </cell>
          <cell r="C122">
            <v>272240896</v>
          </cell>
          <cell r="D122">
            <v>272240896</v>
          </cell>
          <cell r="E122">
            <v>272240896</v>
          </cell>
          <cell r="G122">
            <v>272240896</v>
          </cell>
          <cell r="H122">
            <v>272240896</v>
          </cell>
        </row>
        <row r="123">
          <cell r="B123">
            <v>272240896</v>
          </cell>
          <cell r="C123">
            <v>272240896</v>
          </cell>
          <cell r="D123">
            <v>272240896</v>
          </cell>
          <cell r="E123">
            <v>272240896</v>
          </cell>
          <cell r="G123">
            <v>272240896</v>
          </cell>
          <cell r="H123">
            <v>272240896</v>
          </cell>
        </row>
        <row r="124">
          <cell r="B124">
            <v>272240896</v>
          </cell>
          <cell r="C124">
            <v>272240896</v>
          </cell>
          <cell r="D124">
            <v>272240896</v>
          </cell>
          <cell r="E124">
            <v>272240896</v>
          </cell>
          <cell r="G124">
            <v>272240896</v>
          </cell>
          <cell r="H124">
            <v>272240896</v>
          </cell>
        </row>
        <row r="125">
          <cell r="B125">
            <v>272240896</v>
          </cell>
          <cell r="C125">
            <v>272240896</v>
          </cell>
          <cell r="D125">
            <v>272240896</v>
          </cell>
          <cell r="E125">
            <v>272240896</v>
          </cell>
          <cell r="G125">
            <v>272240896</v>
          </cell>
          <cell r="H125">
            <v>272240896</v>
          </cell>
        </row>
        <row r="126">
          <cell r="B126">
            <v>272240896</v>
          </cell>
          <cell r="C126">
            <v>272240896</v>
          </cell>
          <cell r="D126">
            <v>272240896</v>
          </cell>
          <cell r="E126">
            <v>272240896</v>
          </cell>
          <cell r="G126">
            <v>272240896</v>
          </cell>
          <cell r="H126">
            <v>272240896</v>
          </cell>
        </row>
        <row r="127">
          <cell r="B127">
            <v>272240896</v>
          </cell>
          <cell r="C127">
            <v>272240896</v>
          </cell>
          <cell r="D127">
            <v>272240896</v>
          </cell>
          <cell r="E127">
            <v>272240896</v>
          </cell>
          <cell r="G127">
            <v>272240896</v>
          </cell>
          <cell r="H127">
            <v>272240896</v>
          </cell>
        </row>
        <row r="128">
          <cell r="B128">
            <v>272240896</v>
          </cell>
          <cell r="C128">
            <v>272240896</v>
          </cell>
          <cell r="D128">
            <v>272240896</v>
          </cell>
          <cell r="E128">
            <v>272240896</v>
          </cell>
          <cell r="G128">
            <v>272240896</v>
          </cell>
          <cell r="H128">
            <v>272240896</v>
          </cell>
        </row>
        <row r="129">
          <cell r="B129">
            <v>272240896</v>
          </cell>
          <cell r="C129">
            <v>272240896</v>
          </cell>
          <cell r="D129">
            <v>272240896</v>
          </cell>
          <cell r="E129">
            <v>272240896</v>
          </cell>
          <cell r="G129">
            <v>272240896</v>
          </cell>
          <cell r="H129">
            <v>272240896</v>
          </cell>
        </row>
        <row r="130">
          <cell r="B130">
            <v>272240896</v>
          </cell>
          <cell r="C130">
            <v>272240896</v>
          </cell>
          <cell r="D130">
            <v>272240896</v>
          </cell>
          <cell r="E130">
            <v>272240896</v>
          </cell>
          <cell r="G130">
            <v>272240896</v>
          </cell>
          <cell r="H130">
            <v>272240896</v>
          </cell>
        </row>
        <row r="131">
          <cell r="B131">
            <v>272240896</v>
          </cell>
          <cell r="C131">
            <v>272240896</v>
          </cell>
          <cell r="D131">
            <v>272240896</v>
          </cell>
          <cell r="E131">
            <v>272240896</v>
          </cell>
          <cell r="G131">
            <v>272240896</v>
          </cell>
          <cell r="H131">
            <v>272240896</v>
          </cell>
        </row>
        <row r="132">
          <cell r="B132">
            <v>272240896</v>
          </cell>
          <cell r="C132">
            <v>272240896</v>
          </cell>
          <cell r="D132">
            <v>272240896</v>
          </cell>
          <cell r="E132">
            <v>272240896</v>
          </cell>
          <cell r="G132">
            <v>272240896</v>
          </cell>
          <cell r="H132">
            <v>272240896</v>
          </cell>
        </row>
        <row r="133">
          <cell r="B133">
            <v>272240896</v>
          </cell>
          <cell r="C133">
            <v>272240896</v>
          </cell>
          <cell r="D133">
            <v>272240896</v>
          </cell>
          <cell r="E133">
            <v>272240896</v>
          </cell>
          <cell r="G133">
            <v>272240896</v>
          </cell>
          <cell r="H133">
            <v>272240896</v>
          </cell>
        </row>
        <row r="134">
          <cell r="B134">
            <v>272240896</v>
          </cell>
          <cell r="C134">
            <v>272240896</v>
          </cell>
          <cell r="D134">
            <v>272240896</v>
          </cell>
          <cell r="E134">
            <v>272240896</v>
          </cell>
          <cell r="G134">
            <v>272240896</v>
          </cell>
          <cell r="H134">
            <v>272240896</v>
          </cell>
        </row>
        <row r="135">
          <cell r="B135">
            <v>272240896</v>
          </cell>
          <cell r="C135">
            <v>272240896</v>
          </cell>
          <cell r="D135">
            <v>272240896</v>
          </cell>
          <cell r="E135">
            <v>272240896</v>
          </cell>
          <cell r="G135">
            <v>272240896</v>
          </cell>
          <cell r="H135">
            <v>272240896</v>
          </cell>
        </row>
        <row r="136">
          <cell r="B136">
            <v>272240896</v>
          </cell>
          <cell r="C136">
            <v>272240896</v>
          </cell>
          <cell r="D136">
            <v>272240896</v>
          </cell>
          <cell r="E136">
            <v>272240896</v>
          </cell>
          <cell r="G136">
            <v>272240896</v>
          </cell>
          <cell r="H136">
            <v>272240896</v>
          </cell>
        </row>
        <row r="137">
          <cell r="B137">
            <v>272240896</v>
          </cell>
          <cell r="C137">
            <v>272240896</v>
          </cell>
          <cell r="D137">
            <v>272240896</v>
          </cell>
          <cell r="E137">
            <v>272240896</v>
          </cell>
          <cell r="G137">
            <v>272240896</v>
          </cell>
          <cell r="H137">
            <v>272240896</v>
          </cell>
        </row>
        <row r="138">
          <cell r="B138">
            <v>272240896</v>
          </cell>
          <cell r="C138">
            <v>272240896</v>
          </cell>
          <cell r="D138">
            <v>272240896</v>
          </cell>
          <cell r="E138">
            <v>272240896</v>
          </cell>
          <cell r="G138">
            <v>272240896</v>
          </cell>
          <cell r="H138">
            <v>272240896</v>
          </cell>
        </row>
        <row r="139">
          <cell r="B139">
            <v>272240896</v>
          </cell>
          <cell r="C139">
            <v>272240896</v>
          </cell>
          <cell r="D139">
            <v>272240896</v>
          </cell>
          <cell r="E139">
            <v>272240896</v>
          </cell>
          <cell r="G139">
            <v>272240896</v>
          </cell>
          <cell r="H139">
            <v>272240896</v>
          </cell>
        </row>
        <row r="140">
          <cell r="B140">
            <v>272240896</v>
          </cell>
          <cell r="C140">
            <v>272240896</v>
          </cell>
          <cell r="D140">
            <v>272240896</v>
          </cell>
          <cell r="E140">
            <v>272240896</v>
          </cell>
          <cell r="G140">
            <v>272240896</v>
          </cell>
          <cell r="H140">
            <v>272240896</v>
          </cell>
        </row>
        <row r="141">
          <cell r="B141">
            <v>272240896</v>
          </cell>
          <cell r="C141">
            <v>272240896</v>
          </cell>
          <cell r="D141">
            <v>272240896</v>
          </cell>
          <cell r="E141">
            <v>272240896</v>
          </cell>
          <cell r="G141">
            <v>272240896</v>
          </cell>
          <cell r="H141">
            <v>272240896</v>
          </cell>
        </row>
        <row r="142">
          <cell r="B142">
            <v>272240896</v>
          </cell>
          <cell r="C142">
            <v>272240896</v>
          </cell>
          <cell r="D142">
            <v>272240896</v>
          </cell>
          <cell r="E142">
            <v>272240896</v>
          </cell>
          <cell r="G142">
            <v>272240896</v>
          </cell>
          <cell r="H142">
            <v>272240896</v>
          </cell>
        </row>
        <row r="143">
          <cell r="B143">
            <v>272240896</v>
          </cell>
          <cell r="C143">
            <v>272240896</v>
          </cell>
          <cell r="D143">
            <v>272240896</v>
          </cell>
          <cell r="E143">
            <v>272240896</v>
          </cell>
          <cell r="G143">
            <v>272240896</v>
          </cell>
          <cell r="H143">
            <v>272240896</v>
          </cell>
        </row>
        <row r="144">
          <cell r="B144">
            <v>272240896</v>
          </cell>
          <cell r="C144">
            <v>272240896</v>
          </cell>
          <cell r="D144">
            <v>272240896</v>
          </cell>
          <cell r="E144">
            <v>272240896</v>
          </cell>
          <cell r="G144">
            <v>272240896</v>
          </cell>
          <cell r="H144">
            <v>272240896</v>
          </cell>
        </row>
        <row r="145">
          <cell r="B145">
            <v>272240896</v>
          </cell>
          <cell r="C145">
            <v>272240896</v>
          </cell>
          <cell r="D145">
            <v>272240896</v>
          </cell>
          <cell r="E145">
            <v>272240896</v>
          </cell>
          <cell r="G145">
            <v>272240896</v>
          </cell>
          <cell r="H145">
            <v>272240896</v>
          </cell>
        </row>
        <row r="146">
          <cell r="B146">
            <v>272240896</v>
          </cell>
          <cell r="C146">
            <v>272240896</v>
          </cell>
          <cell r="D146">
            <v>272240896</v>
          </cell>
          <cell r="E146">
            <v>272240896</v>
          </cell>
          <cell r="G146">
            <v>272240896</v>
          </cell>
          <cell r="H146">
            <v>272240896</v>
          </cell>
        </row>
        <row r="147">
          <cell r="B147">
            <v>272240896</v>
          </cell>
          <cell r="C147">
            <v>272240896</v>
          </cell>
          <cell r="D147">
            <v>272240896</v>
          </cell>
          <cell r="E147">
            <v>272240896</v>
          </cell>
          <cell r="G147">
            <v>272240896</v>
          </cell>
          <cell r="H147">
            <v>272240896</v>
          </cell>
        </row>
        <row r="148">
          <cell r="B148">
            <v>272240896</v>
          </cell>
          <cell r="C148">
            <v>272240896</v>
          </cell>
          <cell r="D148">
            <v>272240896</v>
          </cell>
          <cell r="E148">
            <v>272240896</v>
          </cell>
          <cell r="G148">
            <v>272240896</v>
          </cell>
          <cell r="H148">
            <v>272240896</v>
          </cell>
        </row>
        <row r="149">
          <cell r="B149">
            <v>272240896</v>
          </cell>
          <cell r="C149">
            <v>272240896</v>
          </cell>
          <cell r="D149">
            <v>272240896</v>
          </cell>
          <cell r="E149">
            <v>272240896</v>
          </cell>
          <cell r="G149">
            <v>272240896</v>
          </cell>
          <cell r="H149">
            <v>272240896</v>
          </cell>
        </row>
        <row r="150">
          <cell r="B150">
            <v>272240896</v>
          </cell>
          <cell r="C150">
            <v>272240896</v>
          </cell>
          <cell r="D150">
            <v>272240896</v>
          </cell>
          <cell r="E150">
            <v>272240896</v>
          </cell>
          <cell r="G150">
            <v>272240896</v>
          </cell>
          <cell r="H150">
            <v>272240896</v>
          </cell>
        </row>
        <row r="151">
          <cell r="B151">
            <v>272240896</v>
          </cell>
          <cell r="C151">
            <v>272240896</v>
          </cell>
          <cell r="D151">
            <v>272240896</v>
          </cell>
          <cell r="E151">
            <v>272240896</v>
          </cell>
          <cell r="G151">
            <v>272240896</v>
          </cell>
          <cell r="H151">
            <v>272240896</v>
          </cell>
        </row>
        <row r="152">
          <cell r="B152">
            <v>272240896</v>
          </cell>
          <cell r="C152">
            <v>272240896</v>
          </cell>
          <cell r="D152">
            <v>272240896</v>
          </cell>
          <cell r="E152">
            <v>272240896</v>
          </cell>
          <cell r="G152">
            <v>272240896</v>
          </cell>
          <cell r="H152">
            <v>272240896</v>
          </cell>
        </row>
        <row r="153">
          <cell r="B153">
            <v>272240896</v>
          </cell>
          <cell r="C153">
            <v>272240896</v>
          </cell>
          <cell r="D153">
            <v>272240896</v>
          </cell>
          <cell r="E153">
            <v>272240896</v>
          </cell>
          <cell r="G153">
            <v>272240896</v>
          </cell>
          <cell r="H153">
            <v>272240896</v>
          </cell>
        </row>
        <row r="154">
          <cell r="B154">
            <v>272240896</v>
          </cell>
          <cell r="C154">
            <v>272240896</v>
          </cell>
          <cell r="D154">
            <v>272240896</v>
          </cell>
          <cell r="E154">
            <v>272240896</v>
          </cell>
          <cell r="G154">
            <v>272240896</v>
          </cell>
          <cell r="H154">
            <v>272240896</v>
          </cell>
        </row>
        <row r="155">
          <cell r="B155">
            <v>272240896</v>
          </cell>
          <cell r="C155">
            <v>272240896</v>
          </cell>
          <cell r="D155">
            <v>272240896</v>
          </cell>
          <cell r="E155">
            <v>272240896</v>
          </cell>
          <cell r="G155">
            <v>272240896</v>
          </cell>
          <cell r="H155">
            <v>272240896</v>
          </cell>
        </row>
        <row r="156">
          <cell r="B156">
            <v>272240896</v>
          </cell>
          <cell r="C156">
            <v>272240896</v>
          </cell>
          <cell r="D156">
            <v>272240896</v>
          </cell>
          <cell r="E156">
            <v>272240896</v>
          </cell>
          <cell r="G156">
            <v>272240896</v>
          </cell>
          <cell r="H156">
            <v>272240896</v>
          </cell>
        </row>
        <row r="157">
          <cell r="B157">
            <v>272240896</v>
          </cell>
          <cell r="C157">
            <v>272240896</v>
          </cell>
          <cell r="D157">
            <v>272240896</v>
          </cell>
          <cell r="E157">
            <v>272240896</v>
          </cell>
          <cell r="G157">
            <v>272240896</v>
          </cell>
          <cell r="H157">
            <v>272240896</v>
          </cell>
        </row>
        <row r="158">
          <cell r="B158">
            <v>272240896</v>
          </cell>
          <cell r="C158">
            <v>272240896</v>
          </cell>
          <cell r="D158">
            <v>272240896</v>
          </cell>
          <cell r="E158">
            <v>272240896</v>
          </cell>
          <cell r="G158">
            <v>272240896</v>
          </cell>
          <cell r="H158">
            <v>272240896</v>
          </cell>
        </row>
        <row r="159">
          <cell r="B159">
            <v>272240896</v>
          </cell>
          <cell r="C159">
            <v>272240896</v>
          </cell>
          <cell r="D159">
            <v>272240896</v>
          </cell>
          <cell r="E159">
            <v>272240896</v>
          </cell>
          <cell r="G159">
            <v>272240896</v>
          </cell>
          <cell r="H159">
            <v>272240896</v>
          </cell>
        </row>
        <row r="160">
          <cell r="B160">
            <v>272240896</v>
          </cell>
          <cell r="C160">
            <v>272240896</v>
          </cell>
          <cell r="D160">
            <v>272240896</v>
          </cell>
          <cell r="E160">
            <v>272240896</v>
          </cell>
          <cell r="G160">
            <v>272240896</v>
          </cell>
          <cell r="H160">
            <v>272240896</v>
          </cell>
        </row>
        <row r="161">
          <cell r="B161">
            <v>272240896</v>
          </cell>
          <cell r="C161">
            <v>272240896</v>
          </cell>
          <cell r="D161">
            <v>272240896</v>
          </cell>
          <cell r="E161">
            <v>272240896</v>
          </cell>
          <cell r="G161">
            <v>272240896</v>
          </cell>
          <cell r="H161">
            <v>272240896</v>
          </cell>
        </row>
        <row r="162">
          <cell r="B162">
            <v>272240896</v>
          </cell>
          <cell r="C162">
            <v>272240896</v>
          </cell>
          <cell r="D162">
            <v>272240896</v>
          </cell>
          <cell r="E162">
            <v>272240896</v>
          </cell>
          <cell r="G162">
            <v>272240896</v>
          </cell>
          <cell r="H162">
            <v>272240896</v>
          </cell>
        </row>
        <row r="163">
          <cell r="B163">
            <v>272240896</v>
          </cell>
          <cell r="C163">
            <v>272240896</v>
          </cell>
          <cell r="D163">
            <v>272240896</v>
          </cell>
          <cell r="E163">
            <v>272240896</v>
          </cell>
          <cell r="G163">
            <v>272240896</v>
          </cell>
          <cell r="H163">
            <v>272240896</v>
          </cell>
        </row>
        <row r="164">
          <cell r="B164">
            <v>272240896</v>
          </cell>
          <cell r="C164">
            <v>272240896</v>
          </cell>
          <cell r="D164">
            <v>272240896</v>
          </cell>
          <cell r="E164">
            <v>272240896</v>
          </cell>
          <cell r="G164">
            <v>272240896</v>
          </cell>
          <cell r="H164">
            <v>272240896</v>
          </cell>
        </row>
        <row r="165">
          <cell r="B165">
            <v>272240896</v>
          </cell>
          <cell r="C165">
            <v>272240896</v>
          </cell>
          <cell r="D165">
            <v>272240896</v>
          </cell>
          <cell r="E165">
            <v>272240896</v>
          </cell>
          <cell r="G165">
            <v>272240896</v>
          </cell>
          <cell r="H165">
            <v>272240896</v>
          </cell>
        </row>
        <row r="166">
          <cell r="B166">
            <v>272240896</v>
          </cell>
          <cell r="C166">
            <v>272240896</v>
          </cell>
          <cell r="D166">
            <v>272240896</v>
          </cell>
          <cell r="E166">
            <v>272240896</v>
          </cell>
          <cell r="G166">
            <v>272240896</v>
          </cell>
          <cell r="H166">
            <v>272240896</v>
          </cell>
        </row>
        <row r="167">
          <cell r="B167">
            <v>272240896</v>
          </cell>
          <cell r="C167">
            <v>272240896</v>
          </cell>
          <cell r="D167">
            <v>272240896</v>
          </cell>
          <cell r="E167">
            <v>272240896</v>
          </cell>
          <cell r="G167">
            <v>272240896</v>
          </cell>
          <cell r="H167">
            <v>272240896</v>
          </cell>
        </row>
        <row r="168">
          <cell r="B168">
            <v>272240896</v>
          </cell>
          <cell r="C168">
            <v>272240896</v>
          </cell>
          <cell r="D168">
            <v>272240896</v>
          </cell>
          <cell r="E168">
            <v>272240896</v>
          </cell>
          <cell r="G168">
            <v>272240896</v>
          </cell>
          <cell r="H168">
            <v>272240896</v>
          </cell>
        </row>
        <row r="169">
          <cell r="B169">
            <v>272240896</v>
          </cell>
          <cell r="C169">
            <v>272240896</v>
          </cell>
          <cell r="D169">
            <v>272240896</v>
          </cell>
          <cell r="E169">
            <v>272240896</v>
          </cell>
          <cell r="G169">
            <v>272240896</v>
          </cell>
          <cell r="H169">
            <v>272240896</v>
          </cell>
        </row>
        <row r="170">
          <cell r="B170">
            <v>272240896</v>
          </cell>
          <cell r="C170">
            <v>272240896</v>
          </cell>
          <cell r="D170">
            <v>272240896</v>
          </cell>
          <cell r="E170">
            <v>272240896</v>
          </cell>
          <cell r="G170">
            <v>272240896</v>
          </cell>
          <cell r="H170">
            <v>272240896</v>
          </cell>
        </row>
        <row r="171">
          <cell r="B171">
            <v>272240896</v>
          </cell>
          <cell r="C171">
            <v>272240896</v>
          </cell>
          <cell r="D171">
            <v>272240896</v>
          </cell>
          <cell r="E171">
            <v>272240896</v>
          </cell>
          <cell r="G171">
            <v>272240896</v>
          </cell>
          <cell r="H171">
            <v>272240896</v>
          </cell>
        </row>
        <row r="172">
          <cell r="B172">
            <v>272240896</v>
          </cell>
          <cell r="C172">
            <v>272240896</v>
          </cell>
          <cell r="D172">
            <v>272240896</v>
          </cell>
          <cell r="E172">
            <v>272240896</v>
          </cell>
          <cell r="G172">
            <v>272240896</v>
          </cell>
          <cell r="H172">
            <v>272240896</v>
          </cell>
        </row>
        <row r="173">
          <cell r="B173">
            <v>272240896</v>
          </cell>
          <cell r="C173">
            <v>272240896</v>
          </cell>
          <cell r="D173">
            <v>272240896</v>
          </cell>
          <cell r="E173">
            <v>272240896</v>
          </cell>
          <cell r="G173">
            <v>272240896</v>
          </cell>
          <cell r="H173">
            <v>272240896</v>
          </cell>
        </row>
        <row r="174">
          <cell r="B174">
            <v>272240896</v>
          </cell>
          <cell r="C174">
            <v>272240896</v>
          </cell>
          <cell r="D174">
            <v>272240896</v>
          </cell>
          <cell r="E174">
            <v>272240896</v>
          </cell>
          <cell r="G174">
            <v>272240896</v>
          </cell>
          <cell r="H174">
            <v>272240896</v>
          </cell>
        </row>
        <row r="175">
          <cell r="B175">
            <v>272240896</v>
          </cell>
          <cell r="C175">
            <v>272240896</v>
          </cell>
          <cell r="D175">
            <v>272240896</v>
          </cell>
          <cell r="E175">
            <v>272240896</v>
          </cell>
          <cell r="G175">
            <v>272240896</v>
          </cell>
          <cell r="H175">
            <v>272240896</v>
          </cell>
        </row>
        <row r="176">
          <cell r="B176">
            <v>272240896</v>
          </cell>
          <cell r="C176">
            <v>272240896</v>
          </cell>
          <cell r="D176">
            <v>272240896</v>
          </cell>
          <cell r="E176">
            <v>272240896</v>
          </cell>
          <cell r="G176">
            <v>272240896</v>
          </cell>
          <cell r="H176">
            <v>272240896</v>
          </cell>
        </row>
        <row r="177">
          <cell r="B177">
            <v>272240896</v>
          </cell>
          <cell r="C177">
            <v>272240896</v>
          </cell>
          <cell r="D177">
            <v>272240896</v>
          </cell>
          <cell r="E177">
            <v>272240896</v>
          </cell>
          <cell r="G177">
            <v>272240896</v>
          </cell>
          <cell r="H177">
            <v>272240896</v>
          </cell>
        </row>
        <row r="178">
          <cell r="B178">
            <v>272240896</v>
          </cell>
          <cell r="C178">
            <v>272240896</v>
          </cell>
          <cell r="D178">
            <v>272240896</v>
          </cell>
          <cell r="E178">
            <v>272240896</v>
          </cell>
          <cell r="G178">
            <v>272240896</v>
          </cell>
          <cell r="H178">
            <v>272240896</v>
          </cell>
        </row>
        <row r="179">
          <cell r="B179">
            <v>272240896</v>
          </cell>
          <cell r="C179">
            <v>272240896</v>
          </cell>
          <cell r="D179">
            <v>272240896</v>
          </cell>
          <cell r="E179">
            <v>272240896</v>
          </cell>
          <cell r="G179">
            <v>272240896</v>
          </cell>
          <cell r="H179">
            <v>272240896</v>
          </cell>
        </row>
        <row r="180">
          <cell r="B180">
            <v>272240896</v>
          </cell>
          <cell r="C180">
            <v>272240896</v>
          </cell>
          <cell r="D180">
            <v>272240896</v>
          </cell>
          <cell r="E180">
            <v>272240896</v>
          </cell>
          <cell r="G180">
            <v>272240896</v>
          </cell>
          <cell r="H180">
            <v>272240896</v>
          </cell>
        </row>
        <row r="181">
          <cell r="B181">
            <v>272240896</v>
          </cell>
          <cell r="C181">
            <v>272240896</v>
          </cell>
          <cell r="D181">
            <v>272240896</v>
          </cell>
          <cell r="E181">
            <v>272240896</v>
          </cell>
          <cell r="G181">
            <v>272240896</v>
          </cell>
          <cell r="H181">
            <v>272240896</v>
          </cell>
        </row>
        <row r="182">
          <cell r="B182">
            <v>272240896</v>
          </cell>
          <cell r="C182">
            <v>272240896</v>
          </cell>
          <cell r="D182">
            <v>272240896</v>
          </cell>
          <cell r="E182">
            <v>272240896</v>
          </cell>
          <cell r="G182">
            <v>272240896</v>
          </cell>
          <cell r="H182">
            <v>272240896</v>
          </cell>
        </row>
        <row r="183">
          <cell r="B183">
            <v>272240896</v>
          </cell>
          <cell r="C183">
            <v>272240896</v>
          </cell>
          <cell r="D183">
            <v>272240896</v>
          </cell>
          <cell r="E183">
            <v>272240896</v>
          </cell>
          <cell r="G183">
            <v>272240896</v>
          </cell>
          <cell r="H183">
            <v>272240896</v>
          </cell>
        </row>
        <row r="184">
          <cell r="B184">
            <v>272240896</v>
          </cell>
          <cell r="C184">
            <v>272240896</v>
          </cell>
          <cell r="D184">
            <v>272240896</v>
          </cell>
          <cell r="E184">
            <v>272240896</v>
          </cell>
          <cell r="G184">
            <v>272240896</v>
          </cell>
          <cell r="H184">
            <v>272240896</v>
          </cell>
        </row>
        <row r="185">
          <cell r="B185">
            <v>272240896</v>
          </cell>
          <cell r="C185">
            <v>272240896</v>
          </cell>
          <cell r="D185">
            <v>272240896</v>
          </cell>
          <cell r="E185">
            <v>272240896</v>
          </cell>
          <cell r="G185">
            <v>272240896</v>
          </cell>
          <cell r="H185">
            <v>272240896</v>
          </cell>
        </row>
        <row r="186">
          <cell r="B186">
            <v>272240896</v>
          </cell>
          <cell r="C186">
            <v>272240896</v>
          </cell>
          <cell r="D186">
            <v>272240896</v>
          </cell>
          <cell r="E186">
            <v>272240896</v>
          </cell>
          <cell r="G186">
            <v>272240896</v>
          </cell>
          <cell r="H186">
            <v>272240896</v>
          </cell>
        </row>
        <row r="187">
          <cell r="B187">
            <v>272240896</v>
          </cell>
          <cell r="C187">
            <v>272240896</v>
          </cell>
          <cell r="D187">
            <v>272240896</v>
          </cell>
          <cell r="E187">
            <v>272240896</v>
          </cell>
          <cell r="G187">
            <v>272240896</v>
          </cell>
          <cell r="H187">
            <v>272240896</v>
          </cell>
        </row>
        <row r="188">
          <cell r="B188">
            <v>272240896</v>
          </cell>
          <cell r="C188">
            <v>272240896</v>
          </cell>
          <cell r="D188">
            <v>272240896</v>
          </cell>
          <cell r="E188">
            <v>272240896</v>
          </cell>
          <cell r="G188">
            <v>272240896</v>
          </cell>
          <cell r="H188">
            <v>272240896</v>
          </cell>
        </row>
        <row r="189">
          <cell r="B189">
            <v>272240896</v>
          </cell>
          <cell r="C189">
            <v>272240896</v>
          </cell>
          <cell r="D189">
            <v>272240896</v>
          </cell>
          <cell r="E189">
            <v>272240896</v>
          </cell>
          <cell r="G189">
            <v>272240896</v>
          </cell>
          <cell r="H189">
            <v>272240896</v>
          </cell>
        </row>
        <row r="190">
          <cell r="B190">
            <v>272240896</v>
          </cell>
          <cell r="C190">
            <v>272240896</v>
          </cell>
          <cell r="D190">
            <v>272240896</v>
          </cell>
          <cell r="E190">
            <v>272240896</v>
          </cell>
          <cell r="G190">
            <v>272240896</v>
          </cell>
          <cell r="H190">
            <v>272240896</v>
          </cell>
        </row>
        <row r="191">
          <cell r="B191">
            <v>272240896</v>
          </cell>
          <cell r="C191">
            <v>272240896</v>
          </cell>
          <cell r="D191">
            <v>272240896</v>
          </cell>
          <cell r="E191">
            <v>272240896</v>
          </cell>
          <cell r="G191">
            <v>272240896</v>
          </cell>
          <cell r="H191">
            <v>272240896</v>
          </cell>
        </row>
        <row r="192">
          <cell r="B192">
            <v>272240896</v>
          </cell>
          <cell r="C192">
            <v>272240896</v>
          </cell>
          <cell r="D192">
            <v>272240896</v>
          </cell>
          <cell r="E192">
            <v>272240896</v>
          </cell>
          <cell r="G192">
            <v>272240896</v>
          </cell>
          <cell r="H192">
            <v>272240896</v>
          </cell>
        </row>
        <row r="193">
          <cell r="B193">
            <v>272240896</v>
          </cell>
          <cell r="C193">
            <v>272240896</v>
          </cell>
          <cell r="D193">
            <v>272240896</v>
          </cell>
          <cell r="E193">
            <v>272240896</v>
          </cell>
          <cell r="G193">
            <v>272240896</v>
          </cell>
          <cell r="H193">
            <v>272240896</v>
          </cell>
        </row>
        <row r="194">
          <cell r="B194">
            <v>272240896</v>
          </cell>
          <cell r="C194">
            <v>272240896</v>
          </cell>
          <cell r="D194">
            <v>272240896</v>
          </cell>
          <cell r="E194">
            <v>272240896</v>
          </cell>
          <cell r="G194">
            <v>272240896</v>
          </cell>
          <cell r="H194">
            <v>272240896</v>
          </cell>
        </row>
        <row r="195">
          <cell r="B195">
            <v>272240896</v>
          </cell>
          <cell r="C195">
            <v>272240896</v>
          </cell>
          <cell r="D195">
            <v>272240896</v>
          </cell>
          <cell r="E195">
            <v>272240896</v>
          </cell>
          <cell r="G195">
            <v>272240896</v>
          </cell>
          <cell r="H195">
            <v>272240896</v>
          </cell>
        </row>
        <row r="196">
          <cell r="B196">
            <v>272240896</v>
          </cell>
          <cell r="C196">
            <v>272240896</v>
          </cell>
          <cell r="D196">
            <v>272240896</v>
          </cell>
          <cell r="E196">
            <v>272240896</v>
          </cell>
          <cell r="G196">
            <v>272240896</v>
          </cell>
          <cell r="H196">
            <v>272240896</v>
          </cell>
        </row>
        <row r="197">
          <cell r="B197">
            <v>272240896</v>
          </cell>
          <cell r="C197">
            <v>272240896</v>
          </cell>
          <cell r="D197">
            <v>272240896</v>
          </cell>
          <cell r="E197">
            <v>272240896</v>
          </cell>
          <cell r="G197">
            <v>272240896</v>
          </cell>
          <cell r="H197">
            <v>272240896</v>
          </cell>
        </row>
        <row r="198">
          <cell r="B198">
            <v>272240896</v>
          </cell>
          <cell r="C198">
            <v>272240896</v>
          </cell>
          <cell r="D198">
            <v>272240896</v>
          </cell>
          <cell r="E198">
            <v>272240896</v>
          </cell>
          <cell r="G198">
            <v>272240896</v>
          </cell>
          <cell r="H198">
            <v>272240896</v>
          </cell>
        </row>
        <row r="199">
          <cell r="B199">
            <v>272240896</v>
          </cell>
          <cell r="C199">
            <v>272240896</v>
          </cell>
          <cell r="D199">
            <v>272240896</v>
          </cell>
          <cell r="E199">
            <v>272240896</v>
          </cell>
          <cell r="G199">
            <v>272240896</v>
          </cell>
          <cell r="H199">
            <v>272240896</v>
          </cell>
        </row>
        <row r="200">
          <cell r="B200">
            <v>272240896</v>
          </cell>
          <cell r="C200">
            <v>272240896</v>
          </cell>
          <cell r="D200">
            <v>272240896</v>
          </cell>
          <cell r="E200">
            <v>272240896</v>
          </cell>
          <cell r="G200">
            <v>272240896</v>
          </cell>
          <cell r="H200">
            <v>272240896</v>
          </cell>
        </row>
        <row r="201">
          <cell r="B201">
            <v>272240896</v>
          </cell>
          <cell r="C201">
            <v>272240896</v>
          </cell>
          <cell r="D201">
            <v>272240896</v>
          </cell>
          <cell r="E201">
            <v>272240896</v>
          </cell>
          <cell r="G201">
            <v>272240896</v>
          </cell>
          <cell r="H201">
            <v>272240896</v>
          </cell>
        </row>
        <row r="202">
          <cell r="B202">
            <v>272240896</v>
          </cell>
          <cell r="C202">
            <v>272240896</v>
          </cell>
          <cell r="D202">
            <v>272240896</v>
          </cell>
          <cell r="E202">
            <v>272240896</v>
          </cell>
          <cell r="G202">
            <v>272240896</v>
          </cell>
          <cell r="H202">
            <v>272240896</v>
          </cell>
        </row>
        <row r="203">
          <cell r="B203">
            <v>272240896</v>
          </cell>
          <cell r="C203">
            <v>272240896</v>
          </cell>
          <cell r="D203">
            <v>272240896</v>
          </cell>
          <cell r="E203">
            <v>272240896</v>
          </cell>
          <cell r="G203">
            <v>272240896</v>
          </cell>
          <cell r="H203">
            <v>272240896</v>
          </cell>
        </row>
        <row r="204">
          <cell r="B204">
            <v>272240896</v>
          </cell>
          <cell r="C204">
            <v>272240896</v>
          </cell>
          <cell r="D204">
            <v>272240896</v>
          </cell>
          <cell r="E204">
            <v>272240896</v>
          </cell>
          <cell r="G204">
            <v>272240896</v>
          </cell>
          <cell r="H204">
            <v>272240896</v>
          </cell>
        </row>
        <row r="205">
          <cell r="B205">
            <v>272240896</v>
          </cell>
          <cell r="C205">
            <v>272240896</v>
          </cell>
          <cell r="D205">
            <v>272240896</v>
          </cell>
          <cell r="E205">
            <v>272240896</v>
          </cell>
          <cell r="G205">
            <v>272240896</v>
          </cell>
          <cell r="H205">
            <v>272240896</v>
          </cell>
        </row>
        <row r="206">
          <cell r="B206">
            <v>272240896</v>
          </cell>
          <cell r="C206">
            <v>272240896</v>
          </cell>
          <cell r="D206">
            <v>272240896</v>
          </cell>
          <cell r="E206">
            <v>272240896</v>
          </cell>
          <cell r="G206">
            <v>272240896</v>
          </cell>
          <cell r="H206">
            <v>272240896</v>
          </cell>
        </row>
        <row r="207">
          <cell r="B207">
            <v>272240896</v>
          </cell>
          <cell r="C207">
            <v>272240896</v>
          </cell>
          <cell r="D207">
            <v>272240896</v>
          </cell>
          <cell r="E207">
            <v>272240896</v>
          </cell>
          <cell r="G207">
            <v>272240896</v>
          </cell>
          <cell r="H207">
            <v>272240896</v>
          </cell>
        </row>
        <row r="208">
          <cell r="B208">
            <v>272240896</v>
          </cell>
          <cell r="C208">
            <v>272240896</v>
          </cell>
          <cell r="D208">
            <v>272240896</v>
          </cell>
          <cell r="E208">
            <v>272240896</v>
          </cell>
          <cell r="G208">
            <v>272240896</v>
          </cell>
          <cell r="H208">
            <v>272240896</v>
          </cell>
        </row>
        <row r="209">
          <cell r="B209">
            <v>272240896</v>
          </cell>
          <cell r="C209">
            <v>272240896</v>
          </cell>
          <cell r="D209">
            <v>272240896</v>
          </cell>
          <cell r="E209">
            <v>272240896</v>
          </cell>
          <cell r="G209">
            <v>272240896</v>
          </cell>
          <cell r="H209">
            <v>272240896</v>
          </cell>
        </row>
        <row r="210">
          <cell r="B210">
            <v>272240896</v>
          </cell>
          <cell r="C210">
            <v>272240896</v>
          </cell>
          <cell r="D210">
            <v>272240896</v>
          </cell>
          <cell r="E210">
            <v>272240896</v>
          </cell>
          <cell r="G210">
            <v>272240896</v>
          </cell>
          <cell r="H210">
            <v>272240896</v>
          </cell>
        </row>
        <row r="211">
          <cell r="B211">
            <v>272240896</v>
          </cell>
          <cell r="C211">
            <v>272240896</v>
          </cell>
          <cell r="D211">
            <v>272240896</v>
          </cell>
          <cell r="E211">
            <v>272240896</v>
          </cell>
          <cell r="G211">
            <v>272240896</v>
          </cell>
          <cell r="H211">
            <v>272240896</v>
          </cell>
        </row>
        <row r="212">
          <cell r="B212">
            <v>272240896</v>
          </cell>
          <cell r="C212">
            <v>272240896</v>
          </cell>
          <cell r="D212">
            <v>272240896</v>
          </cell>
          <cell r="E212">
            <v>272240896</v>
          </cell>
          <cell r="G212">
            <v>272240896</v>
          </cell>
          <cell r="H212">
            <v>272240896</v>
          </cell>
        </row>
        <row r="213">
          <cell r="B213">
            <v>272240896</v>
          </cell>
          <cell r="C213">
            <v>272240896</v>
          </cell>
          <cell r="D213">
            <v>272240896</v>
          </cell>
          <cell r="E213">
            <v>272240896</v>
          </cell>
          <cell r="G213">
            <v>272240896</v>
          </cell>
          <cell r="H213">
            <v>272240896</v>
          </cell>
        </row>
        <row r="214">
          <cell r="B214">
            <v>272240896</v>
          </cell>
          <cell r="C214">
            <v>272240896</v>
          </cell>
          <cell r="D214">
            <v>272240896</v>
          </cell>
          <cell r="E214">
            <v>272240896</v>
          </cell>
          <cell r="G214">
            <v>272240896</v>
          </cell>
          <cell r="H214">
            <v>272240896</v>
          </cell>
        </row>
        <row r="215">
          <cell r="B215">
            <v>272240896</v>
          </cell>
          <cell r="C215">
            <v>272240896</v>
          </cell>
          <cell r="D215">
            <v>272240896</v>
          </cell>
          <cell r="E215">
            <v>272240896</v>
          </cell>
          <cell r="G215">
            <v>272240896</v>
          </cell>
          <cell r="H215">
            <v>272240896</v>
          </cell>
        </row>
        <row r="216">
          <cell r="B216">
            <v>272240896</v>
          </cell>
          <cell r="C216">
            <v>272240896</v>
          </cell>
          <cell r="D216">
            <v>272240896</v>
          </cell>
          <cell r="E216">
            <v>272240896</v>
          </cell>
          <cell r="G216">
            <v>272240896</v>
          </cell>
          <cell r="H216">
            <v>272240896</v>
          </cell>
        </row>
        <row r="217">
          <cell r="B217">
            <v>272240896</v>
          </cell>
          <cell r="C217">
            <v>272240896</v>
          </cell>
          <cell r="D217">
            <v>272240896</v>
          </cell>
          <cell r="E217">
            <v>272240896</v>
          </cell>
          <cell r="G217">
            <v>272240896</v>
          </cell>
          <cell r="H217">
            <v>272240896</v>
          </cell>
        </row>
        <row r="218">
          <cell r="B218">
            <v>272240896</v>
          </cell>
          <cell r="C218">
            <v>272240896</v>
          </cell>
          <cell r="D218">
            <v>272240896</v>
          </cell>
          <cell r="E218">
            <v>272240896</v>
          </cell>
          <cell r="G218">
            <v>272240896</v>
          </cell>
          <cell r="H218">
            <v>272240896</v>
          </cell>
        </row>
        <row r="219">
          <cell r="B219">
            <v>272240896</v>
          </cell>
          <cell r="C219">
            <v>272240896</v>
          </cell>
          <cell r="D219">
            <v>272240896</v>
          </cell>
          <cell r="E219">
            <v>272240896</v>
          </cell>
          <cell r="G219">
            <v>272240896</v>
          </cell>
          <cell r="H219">
            <v>272240896</v>
          </cell>
        </row>
        <row r="220">
          <cell r="B220">
            <v>272240896</v>
          </cell>
          <cell r="C220">
            <v>272240896</v>
          </cell>
          <cell r="D220">
            <v>272240896</v>
          </cell>
          <cell r="E220">
            <v>272240896</v>
          </cell>
          <cell r="G220">
            <v>272240896</v>
          </cell>
          <cell r="H220">
            <v>272240896</v>
          </cell>
        </row>
        <row r="221">
          <cell r="B221">
            <v>272240896</v>
          </cell>
          <cell r="C221">
            <v>272240896</v>
          </cell>
          <cell r="D221">
            <v>272240896</v>
          </cell>
          <cell r="E221">
            <v>272240896</v>
          </cell>
          <cell r="G221">
            <v>272240896</v>
          </cell>
          <cell r="H221">
            <v>272240896</v>
          </cell>
        </row>
        <row r="222">
          <cell r="B222">
            <v>272240896</v>
          </cell>
          <cell r="C222">
            <v>272240896</v>
          </cell>
          <cell r="D222">
            <v>272240896</v>
          </cell>
          <cell r="E222">
            <v>272240896</v>
          </cell>
          <cell r="G222">
            <v>272240896</v>
          </cell>
          <cell r="H222">
            <v>272240896</v>
          </cell>
        </row>
        <row r="223">
          <cell r="B223">
            <v>272240896</v>
          </cell>
          <cell r="C223">
            <v>272240896</v>
          </cell>
          <cell r="D223">
            <v>272240896</v>
          </cell>
          <cell r="E223">
            <v>272240896</v>
          </cell>
          <cell r="G223">
            <v>272240896</v>
          </cell>
          <cell r="H223">
            <v>272240896</v>
          </cell>
        </row>
        <row r="224">
          <cell r="B224">
            <v>272240896</v>
          </cell>
          <cell r="C224">
            <v>272240896</v>
          </cell>
          <cell r="D224">
            <v>272240896</v>
          </cell>
          <cell r="E224">
            <v>272240896</v>
          </cell>
          <cell r="G224">
            <v>272240896</v>
          </cell>
          <cell r="H224">
            <v>272240896</v>
          </cell>
        </row>
        <row r="225">
          <cell r="B225">
            <v>272240896</v>
          </cell>
          <cell r="C225">
            <v>272240896</v>
          </cell>
          <cell r="D225">
            <v>272240896</v>
          </cell>
          <cell r="E225">
            <v>272240896</v>
          </cell>
          <cell r="G225">
            <v>272240896</v>
          </cell>
          <cell r="H225">
            <v>272240896</v>
          </cell>
        </row>
        <row r="226">
          <cell r="B226">
            <v>272240896</v>
          </cell>
          <cell r="C226">
            <v>272240896</v>
          </cell>
          <cell r="D226">
            <v>272240896</v>
          </cell>
          <cell r="E226">
            <v>272240896</v>
          </cell>
          <cell r="G226">
            <v>272240896</v>
          </cell>
          <cell r="H226">
            <v>272240896</v>
          </cell>
        </row>
        <row r="227">
          <cell r="B227">
            <v>272240896</v>
          </cell>
          <cell r="C227">
            <v>272240896</v>
          </cell>
          <cell r="D227">
            <v>272240896</v>
          </cell>
          <cell r="E227">
            <v>272240896</v>
          </cell>
          <cell r="G227">
            <v>272240896</v>
          </cell>
          <cell r="H227">
            <v>272240896</v>
          </cell>
        </row>
        <row r="228">
          <cell r="B228">
            <v>272240896</v>
          </cell>
          <cell r="C228">
            <v>272240896</v>
          </cell>
          <cell r="D228">
            <v>272240896</v>
          </cell>
          <cell r="E228">
            <v>272240896</v>
          </cell>
          <cell r="G228">
            <v>272240896</v>
          </cell>
          <cell r="H228">
            <v>272240896</v>
          </cell>
        </row>
        <row r="229">
          <cell r="B229">
            <v>272240896</v>
          </cell>
          <cell r="C229">
            <v>272240896</v>
          </cell>
          <cell r="D229">
            <v>272240896</v>
          </cell>
          <cell r="E229">
            <v>272240896</v>
          </cell>
          <cell r="G229">
            <v>272240896</v>
          </cell>
          <cell r="H229">
            <v>272240896</v>
          </cell>
        </row>
        <row r="230">
          <cell r="B230">
            <v>272240896</v>
          </cell>
          <cell r="C230">
            <v>272240896</v>
          </cell>
          <cell r="D230">
            <v>272240896</v>
          </cell>
          <cell r="E230">
            <v>272240896</v>
          </cell>
          <cell r="G230">
            <v>272240896</v>
          </cell>
          <cell r="H230">
            <v>272240896</v>
          </cell>
        </row>
        <row r="231">
          <cell r="B231">
            <v>272240896</v>
          </cell>
          <cell r="C231">
            <v>272240896</v>
          </cell>
          <cell r="D231">
            <v>272240896</v>
          </cell>
          <cell r="E231">
            <v>272240896</v>
          </cell>
          <cell r="G231">
            <v>272240896</v>
          </cell>
          <cell r="H231">
            <v>272240896</v>
          </cell>
        </row>
        <row r="232">
          <cell r="B232">
            <v>272240896</v>
          </cell>
          <cell r="C232">
            <v>272240896</v>
          </cell>
          <cell r="D232">
            <v>272240896</v>
          </cell>
          <cell r="E232">
            <v>272240896</v>
          </cell>
          <cell r="G232">
            <v>272240896</v>
          </cell>
          <cell r="H232">
            <v>272240896</v>
          </cell>
        </row>
        <row r="233">
          <cell r="B233">
            <v>272240896</v>
          </cell>
          <cell r="C233">
            <v>272240896</v>
          </cell>
          <cell r="D233">
            <v>272240896</v>
          </cell>
          <cell r="E233">
            <v>272240896</v>
          </cell>
          <cell r="G233">
            <v>272240896</v>
          </cell>
          <cell r="H233">
            <v>272240896</v>
          </cell>
        </row>
        <row r="234">
          <cell r="B234">
            <v>272240896</v>
          </cell>
          <cell r="C234">
            <v>272240896</v>
          </cell>
          <cell r="D234">
            <v>272240896</v>
          </cell>
          <cell r="E234">
            <v>272240896</v>
          </cell>
          <cell r="G234">
            <v>272240896</v>
          </cell>
          <cell r="H234">
            <v>272240896</v>
          </cell>
        </row>
        <row r="235">
          <cell r="B235">
            <v>272240896</v>
          </cell>
          <cell r="C235">
            <v>272240896</v>
          </cell>
          <cell r="D235">
            <v>272240896</v>
          </cell>
          <cell r="E235">
            <v>272240896</v>
          </cell>
          <cell r="G235">
            <v>272240896</v>
          </cell>
          <cell r="H235">
            <v>272240896</v>
          </cell>
        </row>
        <row r="236">
          <cell r="B236">
            <v>272240896</v>
          </cell>
          <cell r="C236">
            <v>272240896</v>
          </cell>
          <cell r="D236">
            <v>272240896</v>
          </cell>
          <cell r="E236">
            <v>272240896</v>
          </cell>
          <cell r="G236">
            <v>272240896</v>
          </cell>
          <cell r="H236">
            <v>272240896</v>
          </cell>
        </row>
        <row r="237">
          <cell r="B237">
            <v>272240896</v>
          </cell>
          <cell r="C237">
            <v>272240896</v>
          </cell>
          <cell r="D237">
            <v>272240896</v>
          </cell>
          <cell r="E237">
            <v>272240896</v>
          </cell>
          <cell r="G237">
            <v>272240896</v>
          </cell>
          <cell r="H237">
            <v>272240896</v>
          </cell>
        </row>
        <row r="238">
          <cell r="B238">
            <v>272240896</v>
          </cell>
          <cell r="C238">
            <v>272240896</v>
          </cell>
          <cell r="D238">
            <v>272240896</v>
          </cell>
          <cell r="E238">
            <v>272240896</v>
          </cell>
          <cell r="G238">
            <v>272240896</v>
          </cell>
          <cell r="H238">
            <v>272240896</v>
          </cell>
        </row>
        <row r="239">
          <cell r="B239">
            <v>272240896</v>
          </cell>
          <cell r="C239">
            <v>272240896</v>
          </cell>
          <cell r="D239">
            <v>272240896</v>
          </cell>
          <cell r="E239">
            <v>272240896</v>
          </cell>
          <cell r="G239">
            <v>272240896</v>
          </cell>
          <cell r="H239">
            <v>272240896</v>
          </cell>
        </row>
        <row r="240">
          <cell r="B240">
            <v>272240896</v>
          </cell>
          <cell r="C240">
            <v>272240896</v>
          </cell>
          <cell r="D240">
            <v>272240896</v>
          </cell>
          <cell r="E240">
            <v>272240896</v>
          </cell>
          <cell r="G240">
            <v>272240896</v>
          </cell>
          <cell r="H240">
            <v>272240896</v>
          </cell>
        </row>
        <row r="241">
          <cell r="B241">
            <v>272240896</v>
          </cell>
          <cell r="C241">
            <v>272240896</v>
          </cell>
          <cell r="D241">
            <v>272240896</v>
          </cell>
          <cell r="E241">
            <v>272240896</v>
          </cell>
          <cell r="G241">
            <v>272240896</v>
          </cell>
          <cell r="H241">
            <v>272240896</v>
          </cell>
        </row>
        <row r="242">
          <cell r="B242">
            <v>272240896</v>
          </cell>
          <cell r="C242">
            <v>272240896</v>
          </cell>
          <cell r="D242">
            <v>272240896</v>
          </cell>
          <cell r="E242">
            <v>272240896</v>
          </cell>
          <cell r="G242">
            <v>272240896</v>
          </cell>
          <cell r="H242">
            <v>272240896</v>
          </cell>
        </row>
        <row r="243">
          <cell r="B243">
            <v>272240896</v>
          </cell>
          <cell r="C243">
            <v>272240896</v>
          </cell>
          <cell r="D243">
            <v>272240896</v>
          </cell>
          <cell r="E243">
            <v>272240896</v>
          </cell>
          <cell r="G243">
            <v>272240896</v>
          </cell>
          <cell r="H243">
            <v>272240896</v>
          </cell>
        </row>
        <row r="244">
          <cell r="B244">
            <v>272240896</v>
          </cell>
          <cell r="C244">
            <v>272240896</v>
          </cell>
          <cell r="D244">
            <v>272240896</v>
          </cell>
          <cell r="E244">
            <v>272240896</v>
          </cell>
          <cell r="G244">
            <v>272240896</v>
          </cell>
          <cell r="H244">
            <v>272240896</v>
          </cell>
        </row>
        <row r="245">
          <cell r="B245">
            <v>272240896</v>
          </cell>
          <cell r="C245">
            <v>272240896</v>
          </cell>
          <cell r="D245">
            <v>272240896</v>
          </cell>
          <cell r="E245">
            <v>272240896</v>
          </cell>
          <cell r="G245">
            <v>272240896</v>
          </cell>
          <cell r="H245">
            <v>272240896</v>
          </cell>
        </row>
        <row r="246">
          <cell r="B246">
            <v>272240896</v>
          </cell>
          <cell r="C246">
            <v>272240896</v>
          </cell>
          <cell r="D246">
            <v>272240896</v>
          </cell>
          <cell r="E246">
            <v>272240896</v>
          </cell>
          <cell r="G246">
            <v>272240896</v>
          </cell>
          <cell r="H246">
            <v>272240896</v>
          </cell>
        </row>
        <row r="247">
          <cell r="B247">
            <v>272240896</v>
          </cell>
          <cell r="C247">
            <v>272240896</v>
          </cell>
          <cell r="D247">
            <v>272240896</v>
          </cell>
          <cell r="E247">
            <v>272240896</v>
          </cell>
          <cell r="G247">
            <v>272240896</v>
          </cell>
          <cell r="H247">
            <v>272240896</v>
          </cell>
        </row>
        <row r="248">
          <cell r="B248">
            <v>272240896</v>
          </cell>
          <cell r="C248">
            <v>272240896</v>
          </cell>
          <cell r="D248">
            <v>272240896</v>
          </cell>
          <cell r="E248">
            <v>272240896</v>
          </cell>
          <cell r="G248">
            <v>272240896</v>
          </cell>
          <cell r="H248">
            <v>272240896</v>
          </cell>
        </row>
        <row r="249">
          <cell r="B249">
            <v>272240896</v>
          </cell>
          <cell r="C249">
            <v>272240896</v>
          </cell>
          <cell r="D249">
            <v>272240896</v>
          </cell>
          <cell r="E249">
            <v>272240896</v>
          </cell>
          <cell r="G249">
            <v>272240896</v>
          </cell>
          <cell r="H249">
            <v>272240896</v>
          </cell>
        </row>
        <row r="250">
          <cell r="B250">
            <v>272240896</v>
          </cell>
          <cell r="C250">
            <v>272240896</v>
          </cell>
          <cell r="D250">
            <v>272240896</v>
          </cell>
          <cell r="E250">
            <v>272240896</v>
          </cell>
          <cell r="G250">
            <v>272240896</v>
          </cell>
          <cell r="H250">
            <v>272240896</v>
          </cell>
        </row>
        <row r="251">
          <cell r="B251">
            <v>272240896</v>
          </cell>
          <cell r="C251">
            <v>272240896</v>
          </cell>
          <cell r="D251">
            <v>272240896</v>
          </cell>
          <cell r="E251">
            <v>272240896</v>
          </cell>
          <cell r="G251">
            <v>272240896</v>
          </cell>
          <cell r="H251">
            <v>272240896</v>
          </cell>
        </row>
        <row r="252">
          <cell r="B252">
            <v>272240896</v>
          </cell>
          <cell r="C252">
            <v>272240896</v>
          </cell>
          <cell r="D252">
            <v>272240896</v>
          </cell>
          <cell r="E252">
            <v>272240896</v>
          </cell>
          <cell r="G252">
            <v>272240896</v>
          </cell>
          <cell r="H252">
            <v>272240896</v>
          </cell>
        </row>
        <row r="253">
          <cell r="B253">
            <v>272240896</v>
          </cell>
          <cell r="C253">
            <v>272240896</v>
          </cell>
          <cell r="D253">
            <v>272240896</v>
          </cell>
          <cell r="E253">
            <v>272240896</v>
          </cell>
          <cell r="G253">
            <v>272240896</v>
          </cell>
          <cell r="H253">
            <v>272240896</v>
          </cell>
        </row>
        <row r="254">
          <cell r="B254">
            <v>272240896</v>
          </cell>
          <cell r="C254">
            <v>272240896</v>
          </cell>
          <cell r="D254">
            <v>272240896</v>
          </cell>
          <cell r="E254">
            <v>272240896</v>
          </cell>
          <cell r="G254">
            <v>272240896</v>
          </cell>
          <cell r="H254">
            <v>272240896</v>
          </cell>
        </row>
        <row r="255">
          <cell r="B255">
            <v>272240896</v>
          </cell>
          <cell r="C255">
            <v>272240896</v>
          </cell>
          <cell r="D255">
            <v>272240896</v>
          </cell>
          <cell r="E255">
            <v>272240896</v>
          </cell>
          <cell r="G255">
            <v>272240896</v>
          </cell>
          <cell r="H255">
            <v>272240896</v>
          </cell>
        </row>
        <row r="256">
          <cell r="B256">
            <v>272240896</v>
          </cell>
          <cell r="C256">
            <v>272240896</v>
          </cell>
          <cell r="D256">
            <v>272240896</v>
          </cell>
          <cell r="E256">
            <v>272240896</v>
          </cell>
          <cell r="G256">
            <v>272240896</v>
          </cell>
          <cell r="H256">
            <v>272240896</v>
          </cell>
        </row>
        <row r="257">
          <cell r="B257">
            <v>272240896</v>
          </cell>
          <cell r="C257">
            <v>272240896</v>
          </cell>
          <cell r="D257">
            <v>272240896</v>
          </cell>
          <cell r="E257">
            <v>272240896</v>
          </cell>
          <cell r="G257">
            <v>272240896</v>
          </cell>
          <cell r="H257">
            <v>272240896</v>
          </cell>
        </row>
        <row r="258">
          <cell r="B258">
            <v>272240896</v>
          </cell>
          <cell r="C258">
            <v>272240896</v>
          </cell>
          <cell r="D258">
            <v>272240896</v>
          </cell>
          <cell r="E258">
            <v>272240896</v>
          </cell>
          <cell r="G258">
            <v>272240896</v>
          </cell>
          <cell r="H258">
            <v>272240896</v>
          </cell>
        </row>
        <row r="259">
          <cell r="B259">
            <v>272240896</v>
          </cell>
          <cell r="C259">
            <v>272240896</v>
          </cell>
          <cell r="D259">
            <v>272240896</v>
          </cell>
          <cell r="E259">
            <v>272240896</v>
          </cell>
          <cell r="G259">
            <v>272240896</v>
          </cell>
          <cell r="H259">
            <v>272240896</v>
          </cell>
        </row>
        <row r="260">
          <cell r="B260">
            <v>272240896</v>
          </cell>
          <cell r="C260">
            <v>272240896</v>
          </cell>
          <cell r="D260">
            <v>272240896</v>
          </cell>
          <cell r="E260">
            <v>272240896</v>
          </cell>
          <cell r="G260">
            <v>272240896</v>
          </cell>
          <cell r="H260">
            <v>272240896</v>
          </cell>
        </row>
        <row r="261">
          <cell r="B261">
            <v>272240896</v>
          </cell>
          <cell r="C261">
            <v>272240896</v>
          </cell>
          <cell r="D261">
            <v>272240896</v>
          </cell>
          <cell r="E261">
            <v>272240896</v>
          </cell>
          <cell r="G261">
            <v>272240896</v>
          </cell>
          <cell r="H261">
            <v>272240896</v>
          </cell>
        </row>
        <row r="262">
          <cell r="B262">
            <v>272240896</v>
          </cell>
          <cell r="C262">
            <v>272240896</v>
          </cell>
          <cell r="D262">
            <v>272240896</v>
          </cell>
          <cell r="E262">
            <v>272240896</v>
          </cell>
          <cell r="G262">
            <v>272240896</v>
          </cell>
          <cell r="H262">
            <v>272240896</v>
          </cell>
        </row>
        <row r="263">
          <cell r="B263">
            <v>272240896</v>
          </cell>
          <cell r="C263">
            <v>272240896</v>
          </cell>
          <cell r="D263">
            <v>272240896</v>
          </cell>
          <cell r="E263">
            <v>272240896</v>
          </cell>
          <cell r="G263">
            <v>272240896</v>
          </cell>
          <cell r="H263">
            <v>272240896</v>
          </cell>
        </row>
        <row r="264">
          <cell r="B264">
            <v>272240896</v>
          </cell>
          <cell r="C264">
            <v>272240896</v>
          </cell>
          <cell r="D264">
            <v>272240896</v>
          </cell>
          <cell r="E264">
            <v>272240896</v>
          </cell>
          <cell r="G264">
            <v>272240896</v>
          </cell>
          <cell r="H264">
            <v>272240896</v>
          </cell>
        </row>
        <row r="265">
          <cell r="B265">
            <v>272240896</v>
          </cell>
          <cell r="C265">
            <v>272240896</v>
          </cell>
          <cell r="D265">
            <v>272240896</v>
          </cell>
          <cell r="E265">
            <v>272240896</v>
          </cell>
          <cell r="G265">
            <v>272240896</v>
          </cell>
          <cell r="H265">
            <v>272240896</v>
          </cell>
        </row>
        <row r="266">
          <cell r="B266">
            <v>272240896</v>
          </cell>
          <cell r="C266">
            <v>272240896</v>
          </cell>
          <cell r="D266">
            <v>272240896</v>
          </cell>
          <cell r="E266">
            <v>272240896</v>
          </cell>
          <cell r="G266">
            <v>272240896</v>
          </cell>
          <cell r="H266">
            <v>272240896</v>
          </cell>
        </row>
        <row r="267">
          <cell r="B267">
            <v>272240896</v>
          </cell>
          <cell r="C267">
            <v>272240896</v>
          </cell>
          <cell r="D267">
            <v>272240896</v>
          </cell>
          <cell r="E267">
            <v>272240896</v>
          </cell>
          <cell r="G267">
            <v>272240896</v>
          </cell>
          <cell r="H267">
            <v>272240896</v>
          </cell>
        </row>
        <row r="268">
          <cell r="B268">
            <v>272240896</v>
          </cell>
          <cell r="C268">
            <v>272240896</v>
          </cell>
          <cell r="D268">
            <v>272240896</v>
          </cell>
          <cell r="E268">
            <v>272240896</v>
          </cell>
          <cell r="G268">
            <v>272240896</v>
          </cell>
          <cell r="H268">
            <v>272240896</v>
          </cell>
        </row>
        <row r="269">
          <cell r="B269">
            <v>272240896</v>
          </cell>
          <cell r="C269">
            <v>272240896</v>
          </cell>
          <cell r="D269">
            <v>272240896</v>
          </cell>
          <cell r="E269">
            <v>272240896</v>
          </cell>
          <cell r="G269">
            <v>272240896</v>
          </cell>
          <cell r="H269">
            <v>272240896</v>
          </cell>
        </row>
        <row r="270">
          <cell r="B270">
            <v>272240896</v>
          </cell>
          <cell r="C270">
            <v>272240896</v>
          </cell>
          <cell r="D270">
            <v>272240896</v>
          </cell>
          <cell r="E270">
            <v>272240896</v>
          </cell>
          <cell r="G270">
            <v>272240896</v>
          </cell>
          <cell r="H270">
            <v>272240896</v>
          </cell>
        </row>
        <row r="271">
          <cell r="B271">
            <v>272240896</v>
          </cell>
          <cell r="C271">
            <v>272240896</v>
          </cell>
          <cell r="D271">
            <v>272240896</v>
          </cell>
          <cell r="E271">
            <v>272240896</v>
          </cell>
          <cell r="G271">
            <v>272240896</v>
          </cell>
          <cell r="H271">
            <v>272240896</v>
          </cell>
        </row>
        <row r="272">
          <cell r="B272">
            <v>272240896</v>
          </cell>
          <cell r="C272">
            <v>272240896</v>
          </cell>
          <cell r="D272">
            <v>272240896</v>
          </cell>
          <cell r="E272">
            <v>272240896</v>
          </cell>
          <cell r="G272">
            <v>272240896</v>
          </cell>
          <cell r="H272">
            <v>272240896</v>
          </cell>
        </row>
        <row r="273">
          <cell r="B273">
            <v>272240896</v>
          </cell>
          <cell r="C273">
            <v>272240896</v>
          </cell>
          <cell r="D273">
            <v>272240896</v>
          </cell>
          <cell r="E273">
            <v>272240896</v>
          </cell>
          <cell r="G273">
            <v>272240896</v>
          </cell>
          <cell r="H273">
            <v>272240896</v>
          </cell>
        </row>
        <row r="274">
          <cell r="B274">
            <v>272240896</v>
          </cell>
          <cell r="C274">
            <v>272240896</v>
          </cell>
          <cell r="D274">
            <v>272240896</v>
          </cell>
          <cell r="E274">
            <v>272240896</v>
          </cell>
          <cell r="G274">
            <v>272240896</v>
          </cell>
          <cell r="H274">
            <v>272240896</v>
          </cell>
        </row>
        <row r="275">
          <cell r="B275">
            <v>272240896</v>
          </cell>
          <cell r="C275">
            <v>272240896</v>
          </cell>
          <cell r="D275">
            <v>272240896</v>
          </cell>
          <cell r="E275">
            <v>272240896</v>
          </cell>
          <cell r="G275">
            <v>272240896</v>
          </cell>
          <cell r="H275">
            <v>272240896</v>
          </cell>
        </row>
        <row r="276">
          <cell r="B276">
            <v>272240896</v>
          </cell>
          <cell r="C276">
            <v>272240896</v>
          </cell>
          <cell r="D276">
            <v>272240896</v>
          </cell>
          <cell r="E276">
            <v>272240896</v>
          </cell>
          <cell r="G276">
            <v>272240896</v>
          </cell>
          <cell r="H276">
            <v>272240896</v>
          </cell>
        </row>
        <row r="277">
          <cell r="B277">
            <v>272240896</v>
          </cell>
          <cell r="C277">
            <v>272240896</v>
          </cell>
          <cell r="D277">
            <v>272240896</v>
          </cell>
          <cell r="E277">
            <v>272240896</v>
          </cell>
          <cell r="G277">
            <v>272240896</v>
          </cell>
          <cell r="H277">
            <v>272240896</v>
          </cell>
        </row>
        <row r="278">
          <cell r="B278">
            <v>272240896</v>
          </cell>
          <cell r="C278">
            <v>272240896</v>
          </cell>
          <cell r="D278">
            <v>272240896</v>
          </cell>
          <cell r="E278">
            <v>272240896</v>
          </cell>
          <cell r="G278">
            <v>272240896</v>
          </cell>
          <cell r="H278">
            <v>272240896</v>
          </cell>
        </row>
        <row r="279">
          <cell r="B279">
            <v>272240896</v>
          </cell>
          <cell r="C279">
            <v>272240896</v>
          </cell>
          <cell r="D279">
            <v>272240896</v>
          </cell>
          <cell r="E279">
            <v>272240896</v>
          </cell>
          <cell r="G279">
            <v>272240896</v>
          </cell>
          <cell r="H279">
            <v>272240896</v>
          </cell>
        </row>
        <row r="280">
          <cell r="B280">
            <v>272240896</v>
          </cell>
          <cell r="C280">
            <v>272240896</v>
          </cell>
          <cell r="D280">
            <v>272240896</v>
          </cell>
          <cell r="E280">
            <v>272240896</v>
          </cell>
          <cell r="G280">
            <v>272240896</v>
          </cell>
          <cell r="H280">
            <v>272240896</v>
          </cell>
        </row>
        <row r="281">
          <cell r="B281">
            <v>272240896</v>
          </cell>
          <cell r="C281">
            <v>272240896</v>
          </cell>
          <cell r="D281">
            <v>272240896</v>
          </cell>
          <cell r="E281">
            <v>272240896</v>
          </cell>
          <cell r="G281">
            <v>272240896</v>
          </cell>
          <cell r="H281">
            <v>272240896</v>
          </cell>
        </row>
        <row r="282">
          <cell r="B282">
            <v>272240896</v>
          </cell>
          <cell r="C282">
            <v>272240896</v>
          </cell>
          <cell r="D282">
            <v>272240896</v>
          </cell>
          <cell r="E282">
            <v>272240896</v>
          </cell>
          <cell r="G282">
            <v>272240896</v>
          </cell>
          <cell r="H282">
            <v>272240896</v>
          </cell>
        </row>
        <row r="283">
          <cell r="B283">
            <v>272240896</v>
          </cell>
          <cell r="C283">
            <v>272240896</v>
          </cell>
          <cell r="D283">
            <v>272240896</v>
          </cell>
          <cell r="E283">
            <v>272240896</v>
          </cell>
          <cell r="G283">
            <v>272240896</v>
          </cell>
          <cell r="H283">
            <v>272240896</v>
          </cell>
        </row>
        <row r="284">
          <cell r="B284">
            <v>272240896</v>
          </cell>
          <cell r="C284">
            <v>272240896</v>
          </cell>
          <cell r="D284">
            <v>272240896</v>
          </cell>
          <cell r="E284">
            <v>272240896</v>
          </cell>
          <cell r="G284">
            <v>272240896</v>
          </cell>
          <cell r="H284">
            <v>272240896</v>
          </cell>
        </row>
        <row r="285">
          <cell r="B285">
            <v>272240896</v>
          </cell>
          <cell r="C285">
            <v>272240896</v>
          </cell>
          <cell r="D285">
            <v>272240896</v>
          </cell>
          <cell r="E285">
            <v>272240896</v>
          </cell>
          <cell r="G285">
            <v>272240896</v>
          </cell>
          <cell r="H285">
            <v>272240896</v>
          </cell>
        </row>
        <row r="286">
          <cell r="B286">
            <v>272240896</v>
          </cell>
          <cell r="C286">
            <v>272240896</v>
          </cell>
          <cell r="D286">
            <v>272240896</v>
          </cell>
          <cell r="E286">
            <v>272240896</v>
          </cell>
          <cell r="G286">
            <v>272240896</v>
          </cell>
          <cell r="H286">
            <v>272240896</v>
          </cell>
        </row>
        <row r="287">
          <cell r="B287">
            <v>272240896</v>
          </cell>
          <cell r="C287">
            <v>272240896</v>
          </cell>
          <cell r="D287">
            <v>272240896</v>
          </cell>
          <cell r="E287">
            <v>272240896</v>
          </cell>
          <cell r="G287">
            <v>272240896</v>
          </cell>
          <cell r="H287">
            <v>272240896</v>
          </cell>
        </row>
        <row r="288">
          <cell r="B288">
            <v>272240896</v>
          </cell>
          <cell r="C288">
            <v>272240896</v>
          </cell>
          <cell r="D288">
            <v>272240896</v>
          </cell>
          <cell r="E288">
            <v>272240896</v>
          </cell>
          <cell r="G288">
            <v>272240896</v>
          </cell>
          <cell r="H288">
            <v>272240896</v>
          </cell>
        </row>
        <row r="289">
          <cell r="B289">
            <v>272240896</v>
          </cell>
          <cell r="C289">
            <v>272240896</v>
          </cell>
          <cell r="D289">
            <v>272240896</v>
          </cell>
          <cell r="E289">
            <v>272240896</v>
          </cell>
          <cell r="G289">
            <v>272240896</v>
          </cell>
          <cell r="H289">
            <v>272240896</v>
          </cell>
        </row>
        <row r="290">
          <cell r="B290">
            <v>272240896</v>
          </cell>
          <cell r="C290">
            <v>272240896</v>
          </cell>
          <cell r="D290">
            <v>272240896</v>
          </cell>
          <cell r="E290">
            <v>272240896</v>
          </cell>
          <cell r="G290">
            <v>272240896</v>
          </cell>
          <cell r="H290">
            <v>272240896</v>
          </cell>
        </row>
        <row r="291">
          <cell r="B291">
            <v>272240896</v>
          </cell>
          <cell r="C291">
            <v>272240896</v>
          </cell>
          <cell r="D291">
            <v>272240896</v>
          </cell>
          <cell r="E291">
            <v>272240896</v>
          </cell>
          <cell r="G291">
            <v>272240896</v>
          </cell>
          <cell r="H291">
            <v>272240896</v>
          </cell>
        </row>
        <row r="292">
          <cell r="B292">
            <v>272240896</v>
          </cell>
          <cell r="C292">
            <v>272240896</v>
          </cell>
          <cell r="D292">
            <v>272240896</v>
          </cell>
          <cell r="E292">
            <v>272240896</v>
          </cell>
          <cell r="G292">
            <v>272240896</v>
          </cell>
          <cell r="H292">
            <v>272240896</v>
          </cell>
        </row>
        <row r="293">
          <cell r="B293">
            <v>272240896</v>
          </cell>
          <cell r="C293">
            <v>272240896</v>
          </cell>
          <cell r="D293">
            <v>272240896</v>
          </cell>
          <cell r="E293">
            <v>272240896</v>
          </cell>
          <cell r="G293">
            <v>272240896</v>
          </cell>
          <cell r="H293">
            <v>272240896</v>
          </cell>
        </row>
        <row r="294">
          <cell r="B294">
            <v>272240896</v>
          </cell>
          <cell r="C294">
            <v>272240896</v>
          </cell>
          <cell r="D294">
            <v>272240896</v>
          </cell>
          <cell r="E294">
            <v>272240896</v>
          </cell>
          <cell r="G294">
            <v>272240896</v>
          </cell>
          <cell r="H294">
            <v>272240896</v>
          </cell>
        </row>
        <row r="295">
          <cell r="B295">
            <v>272240896</v>
          </cell>
          <cell r="C295">
            <v>272240896</v>
          </cell>
          <cell r="D295">
            <v>272240896</v>
          </cell>
          <cell r="E295">
            <v>272240896</v>
          </cell>
          <cell r="G295">
            <v>272240896</v>
          </cell>
          <cell r="H295">
            <v>272240896</v>
          </cell>
        </row>
        <row r="296">
          <cell r="B296">
            <v>272240896</v>
          </cell>
          <cell r="C296">
            <v>272240896</v>
          </cell>
          <cell r="D296">
            <v>272240896</v>
          </cell>
          <cell r="E296">
            <v>272240896</v>
          </cell>
          <cell r="G296">
            <v>272240896</v>
          </cell>
          <cell r="H296">
            <v>272240896</v>
          </cell>
        </row>
        <row r="297">
          <cell r="B297">
            <v>272240896</v>
          </cell>
          <cell r="C297">
            <v>272240896</v>
          </cell>
          <cell r="D297">
            <v>272240896</v>
          </cell>
          <cell r="E297">
            <v>272240896</v>
          </cell>
          <cell r="G297">
            <v>272240896</v>
          </cell>
          <cell r="H297">
            <v>272240896</v>
          </cell>
        </row>
        <row r="298">
          <cell r="B298">
            <v>272240896</v>
          </cell>
          <cell r="C298">
            <v>272240896</v>
          </cell>
          <cell r="D298">
            <v>272240896</v>
          </cell>
          <cell r="E298">
            <v>272240896</v>
          </cell>
          <cell r="G298">
            <v>272240896</v>
          </cell>
          <cell r="H298">
            <v>272240896</v>
          </cell>
        </row>
        <row r="299">
          <cell r="B299">
            <v>272240896</v>
          </cell>
          <cell r="C299">
            <v>272240896</v>
          </cell>
          <cell r="D299">
            <v>272240896</v>
          </cell>
          <cell r="E299">
            <v>272240896</v>
          </cell>
          <cell r="G299">
            <v>272240896</v>
          </cell>
          <cell r="H299">
            <v>272240896</v>
          </cell>
        </row>
        <row r="300">
          <cell r="B300">
            <v>272240896</v>
          </cell>
          <cell r="C300">
            <v>272240896</v>
          </cell>
          <cell r="D300">
            <v>272240896</v>
          </cell>
          <cell r="E300">
            <v>272240896</v>
          </cell>
          <cell r="G300">
            <v>272240896</v>
          </cell>
          <cell r="H300">
            <v>272240896</v>
          </cell>
        </row>
        <row r="301">
          <cell r="B301">
            <v>272240896</v>
          </cell>
          <cell r="C301">
            <v>272240896</v>
          </cell>
          <cell r="D301">
            <v>272240896</v>
          </cell>
          <cell r="E301">
            <v>272240896</v>
          </cell>
          <cell r="G301">
            <v>272240896</v>
          </cell>
          <cell r="H301">
            <v>272240896</v>
          </cell>
        </row>
        <row r="302">
          <cell r="B302">
            <v>272240896</v>
          </cell>
          <cell r="C302">
            <v>272240896</v>
          </cell>
          <cell r="D302">
            <v>272240896</v>
          </cell>
          <cell r="E302">
            <v>272240896</v>
          </cell>
          <cell r="G302">
            <v>272240896</v>
          </cell>
          <cell r="H302">
            <v>272240896</v>
          </cell>
        </row>
        <row r="303">
          <cell r="B303">
            <v>272240896</v>
          </cell>
          <cell r="C303">
            <v>272240896</v>
          </cell>
          <cell r="D303">
            <v>272240896</v>
          </cell>
          <cell r="E303">
            <v>272240896</v>
          </cell>
          <cell r="G303">
            <v>272240896</v>
          </cell>
          <cell r="H303">
            <v>272240896</v>
          </cell>
        </row>
        <row r="304">
          <cell r="B304">
            <v>272240896</v>
          </cell>
          <cell r="C304">
            <v>272240896</v>
          </cell>
          <cell r="D304">
            <v>272240896</v>
          </cell>
          <cell r="E304">
            <v>272240896</v>
          </cell>
          <cell r="G304">
            <v>272240896</v>
          </cell>
          <cell r="H304">
            <v>272240896</v>
          </cell>
        </row>
        <row r="305">
          <cell r="B305">
            <v>272240896</v>
          </cell>
          <cell r="C305">
            <v>272240896</v>
          </cell>
          <cell r="D305">
            <v>272240896</v>
          </cell>
          <cell r="E305">
            <v>272240896</v>
          </cell>
          <cell r="G305">
            <v>272240896</v>
          </cell>
          <cell r="H305">
            <v>272240896</v>
          </cell>
        </row>
        <row r="306">
          <cell r="B306">
            <v>272240896</v>
          </cell>
          <cell r="C306">
            <v>272240896</v>
          </cell>
          <cell r="D306">
            <v>272240896</v>
          </cell>
          <cell r="E306">
            <v>272240896</v>
          </cell>
          <cell r="G306">
            <v>272240896</v>
          </cell>
          <cell r="H306">
            <v>272240896</v>
          </cell>
        </row>
        <row r="307">
          <cell r="B307">
            <v>272240896</v>
          </cell>
          <cell r="C307">
            <v>272240896</v>
          </cell>
          <cell r="D307">
            <v>272240896</v>
          </cell>
          <cell r="E307">
            <v>272240896</v>
          </cell>
          <cell r="G307">
            <v>272240896</v>
          </cell>
          <cell r="H307">
            <v>272240896</v>
          </cell>
        </row>
        <row r="308">
          <cell r="B308">
            <v>272240896</v>
          </cell>
          <cell r="C308">
            <v>272240896</v>
          </cell>
          <cell r="D308">
            <v>272240896</v>
          </cell>
          <cell r="E308">
            <v>272240896</v>
          </cell>
          <cell r="G308">
            <v>272240896</v>
          </cell>
          <cell r="H308">
            <v>272240896</v>
          </cell>
        </row>
        <row r="309">
          <cell r="B309">
            <v>272240896</v>
          </cell>
          <cell r="C309">
            <v>272240896</v>
          </cell>
          <cell r="D309">
            <v>272240896</v>
          </cell>
          <cell r="E309">
            <v>272240896</v>
          </cell>
          <cell r="G309">
            <v>272240896</v>
          </cell>
          <cell r="H309">
            <v>272240896</v>
          </cell>
        </row>
        <row r="310">
          <cell r="B310">
            <v>272240896</v>
          </cell>
          <cell r="C310">
            <v>272240896</v>
          </cell>
          <cell r="D310">
            <v>272240896</v>
          </cell>
          <cell r="E310">
            <v>272240896</v>
          </cell>
          <cell r="G310">
            <v>272240896</v>
          </cell>
          <cell r="H310">
            <v>272240896</v>
          </cell>
        </row>
        <row r="311">
          <cell r="B311">
            <v>272240896</v>
          </cell>
          <cell r="C311">
            <v>272240896</v>
          </cell>
          <cell r="D311">
            <v>272240896</v>
          </cell>
          <cell r="E311">
            <v>272240896</v>
          </cell>
          <cell r="G311">
            <v>272240896</v>
          </cell>
          <cell r="H311">
            <v>272240896</v>
          </cell>
        </row>
        <row r="312">
          <cell r="B312">
            <v>272240896</v>
          </cell>
          <cell r="C312">
            <v>272240896</v>
          </cell>
          <cell r="D312">
            <v>272240896</v>
          </cell>
          <cell r="E312">
            <v>272240896</v>
          </cell>
          <cell r="G312">
            <v>272240896</v>
          </cell>
          <cell r="H312">
            <v>272240896</v>
          </cell>
        </row>
        <row r="313">
          <cell r="B313">
            <v>272240896</v>
          </cell>
          <cell r="C313">
            <v>272240896</v>
          </cell>
          <cell r="D313">
            <v>272240896</v>
          </cell>
          <cell r="E313">
            <v>272240896</v>
          </cell>
          <cell r="G313">
            <v>272240896</v>
          </cell>
          <cell r="H313">
            <v>272240896</v>
          </cell>
        </row>
        <row r="314">
          <cell r="B314">
            <v>272240896</v>
          </cell>
          <cell r="C314">
            <v>272240896</v>
          </cell>
          <cell r="D314">
            <v>272240896</v>
          </cell>
          <cell r="E314">
            <v>272240896</v>
          </cell>
          <cell r="G314">
            <v>272240896</v>
          </cell>
          <cell r="H314">
            <v>272240896</v>
          </cell>
        </row>
        <row r="315">
          <cell r="B315">
            <v>272240896</v>
          </cell>
          <cell r="C315">
            <v>272240896</v>
          </cell>
          <cell r="D315">
            <v>272240896</v>
          </cell>
          <cell r="E315">
            <v>272240896</v>
          </cell>
          <cell r="G315">
            <v>272240896</v>
          </cell>
          <cell r="H315">
            <v>272240896</v>
          </cell>
        </row>
        <row r="316">
          <cell r="B316">
            <v>272240896</v>
          </cell>
          <cell r="C316">
            <v>272240896</v>
          </cell>
          <cell r="D316">
            <v>272240896</v>
          </cell>
          <cell r="E316">
            <v>272240896</v>
          </cell>
          <cell r="G316">
            <v>272240896</v>
          </cell>
          <cell r="H316">
            <v>272240896</v>
          </cell>
        </row>
        <row r="317">
          <cell r="B317">
            <v>272240896</v>
          </cell>
          <cell r="C317">
            <v>272240896</v>
          </cell>
          <cell r="D317">
            <v>272240896</v>
          </cell>
          <cell r="E317">
            <v>272240896</v>
          </cell>
          <cell r="G317">
            <v>272240896</v>
          </cell>
          <cell r="H317">
            <v>272240896</v>
          </cell>
        </row>
        <row r="318">
          <cell r="B318">
            <v>272240896</v>
          </cell>
          <cell r="C318">
            <v>272240896</v>
          </cell>
          <cell r="D318">
            <v>272240896</v>
          </cell>
          <cell r="E318">
            <v>272240896</v>
          </cell>
          <cell r="G318">
            <v>272240896</v>
          </cell>
          <cell r="H318">
            <v>272240896</v>
          </cell>
        </row>
        <row r="319">
          <cell r="B319">
            <v>272240896</v>
          </cell>
          <cell r="C319">
            <v>272240896</v>
          </cell>
          <cell r="D319">
            <v>272240896</v>
          </cell>
          <cell r="E319">
            <v>272240896</v>
          </cell>
          <cell r="G319">
            <v>272240896</v>
          </cell>
          <cell r="H319">
            <v>272240896</v>
          </cell>
        </row>
        <row r="320">
          <cell r="B320">
            <v>272240896</v>
          </cell>
          <cell r="C320">
            <v>272240896</v>
          </cell>
          <cell r="D320">
            <v>272240896</v>
          </cell>
          <cell r="E320">
            <v>272240896</v>
          </cell>
          <cell r="G320">
            <v>272240896</v>
          </cell>
          <cell r="H320">
            <v>272240896</v>
          </cell>
        </row>
        <row r="321">
          <cell r="B321">
            <v>272240896</v>
          </cell>
          <cell r="C321">
            <v>272240896</v>
          </cell>
          <cell r="D321">
            <v>272240896</v>
          </cell>
          <cell r="E321">
            <v>272240896</v>
          </cell>
          <cell r="G321">
            <v>272240896</v>
          </cell>
          <cell r="H321">
            <v>272240896</v>
          </cell>
        </row>
        <row r="322">
          <cell r="B322">
            <v>272240896</v>
          </cell>
          <cell r="C322">
            <v>272240896</v>
          </cell>
          <cell r="D322">
            <v>272240896</v>
          </cell>
          <cell r="E322">
            <v>272240896</v>
          </cell>
          <cell r="G322">
            <v>272240896</v>
          </cell>
          <cell r="H322">
            <v>272240896</v>
          </cell>
        </row>
        <row r="323">
          <cell r="B323">
            <v>272240896</v>
          </cell>
          <cell r="C323">
            <v>272240896</v>
          </cell>
          <cell r="D323">
            <v>272240896</v>
          </cell>
          <cell r="E323">
            <v>272240896</v>
          </cell>
          <cell r="G323">
            <v>272240896</v>
          </cell>
          <cell r="H323">
            <v>272240896</v>
          </cell>
        </row>
        <row r="324">
          <cell r="B324">
            <v>272240896</v>
          </cell>
          <cell r="C324">
            <v>272240896</v>
          </cell>
          <cell r="D324">
            <v>272240896</v>
          </cell>
          <cell r="E324">
            <v>272240896</v>
          </cell>
          <cell r="G324">
            <v>272240896</v>
          </cell>
          <cell r="H324">
            <v>272240896</v>
          </cell>
        </row>
        <row r="325">
          <cell r="B325">
            <v>272240896</v>
          </cell>
          <cell r="C325">
            <v>272240896</v>
          </cell>
          <cell r="D325">
            <v>272240896</v>
          </cell>
          <cell r="E325">
            <v>272240896</v>
          </cell>
          <cell r="G325">
            <v>272240896</v>
          </cell>
          <cell r="H325">
            <v>272240896</v>
          </cell>
        </row>
        <row r="326">
          <cell r="B326">
            <v>272240896</v>
          </cell>
          <cell r="C326">
            <v>272240896</v>
          </cell>
          <cell r="D326">
            <v>272240896</v>
          </cell>
          <cell r="E326">
            <v>272240896</v>
          </cell>
          <cell r="G326">
            <v>272240896</v>
          </cell>
          <cell r="H326">
            <v>272240896</v>
          </cell>
        </row>
        <row r="327">
          <cell r="B327">
            <v>272240896</v>
          </cell>
          <cell r="C327">
            <v>272240896</v>
          </cell>
          <cell r="D327">
            <v>272240896</v>
          </cell>
          <cell r="E327">
            <v>272240896</v>
          </cell>
          <cell r="G327">
            <v>272240896</v>
          </cell>
          <cell r="H327">
            <v>272240896</v>
          </cell>
        </row>
        <row r="328">
          <cell r="B328">
            <v>272240896</v>
          </cell>
          <cell r="C328">
            <v>272240896</v>
          </cell>
          <cell r="D328">
            <v>272240896</v>
          </cell>
          <cell r="E328">
            <v>272240896</v>
          </cell>
          <cell r="G328">
            <v>272240896</v>
          </cell>
          <cell r="H328">
            <v>272240896</v>
          </cell>
        </row>
        <row r="329">
          <cell r="B329">
            <v>272240896</v>
          </cell>
          <cell r="C329">
            <v>272240896</v>
          </cell>
          <cell r="D329">
            <v>272240896</v>
          </cell>
          <cell r="E329">
            <v>272240896</v>
          </cell>
          <cell r="G329">
            <v>272240896</v>
          </cell>
          <cell r="H329">
            <v>272240896</v>
          </cell>
        </row>
        <row r="330">
          <cell r="B330">
            <v>272240896</v>
          </cell>
          <cell r="C330">
            <v>272240896</v>
          </cell>
          <cell r="D330">
            <v>272240896</v>
          </cell>
          <cell r="E330">
            <v>272240896</v>
          </cell>
          <cell r="G330">
            <v>272240896</v>
          </cell>
          <cell r="H330">
            <v>272240896</v>
          </cell>
        </row>
        <row r="331">
          <cell r="B331">
            <v>272240896</v>
          </cell>
          <cell r="C331">
            <v>272240896</v>
          </cell>
          <cell r="D331">
            <v>272240896</v>
          </cell>
          <cell r="E331">
            <v>272240896</v>
          </cell>
          <cell r="G331">
            <v>272240896</v>
          </cell>
          <cell r="H331">
            <v>272240896</v>
          </cell>
        </row>
        <row r="332">
          <cell r="B332">
            <v>272240896</v>
          </cell>
          <cell r="C332">
            <v>272240896</v>
          </cell>
          <cell r="D332">
            <v>272240896</v>
          </cell>
          <cell r="E332">
            <v>272240896</v>
          </cell>
          <cell r="G332">
            <v>272240896</v>
          </cell>
          <cell r="H332">
            <v>272240896</v>
          </cell>
        </row>
        <row r="333">
          <cell r="B333">
            <v>272240896</v>
          </cell>
          <cell r="C333">
            <v>272240896</v>
          </cell>
          <cell r="D333">
            <v>272240896</v>
          </cell>
          <cell r="E333">
            <v>272240896</v>
          </cell>
          <cell r="G333">
            <v>272240896</v>
          </cell>
          <cell r="H333">
            <v>272240896</v>
          </cell>
        </row>
        <row r="334">
          <cell r="B334">
            <v>272240896</v>
          </cell>
          <cell r="C334">
            <v>272240896</v>
          </cell>
          <cell r="D334">
            <v>272240896</v>
          </cell>
          <cell r="E334">
            <v>272240896</v>
          </cell>
          <cell r="G334">
            <v>272240896</v>
          </cell>
          <cell r="H334">
            <v>272240896</v>
          </cell>
        </row>
        <row r="335">
          <cell r="B335">
            <v>272240896</v>
          </cell>
          <cell r="C335">
            <v>272240896</v>
          </cell>
          <cell r="D335">
            <v>272240896</v>
          </cell>
          <cell r="E335">
            <v>272240896</v>
          </cell>
          <cell r="G335">
            <v>272240896</v>
          </cell>
          <cell r="H335">
            <v>272240896</v>
          </cell>
        </row>
        <row r="336">
          <cell r="B336">
            <v>272240896</v>
          </cell>
          <cell r="C336">
            <v>272240896</v>
          </cell>
          <cell r="D336">
            <v>272240896</v>
          </cell>
          <cell r="E336">
            <v>272240896</v>
          </cell>
          <cell r="G336">
            <v>272240896</v>
          </cell>
          <cell r="H336">
            <v>272240896</v>
          </cell>
        </row>
        <row r="337">
          <cell r="B337">
            <v>272240896</v>
          </cell>
          <cell r="C337">
            <v>272240896</v>
          </cell>
          <cell r="D337">
            <v>272240896</v>
          </cell>
          <cell r="E337">
            <v>272240896</v>
          </cell>
          <cell r="G337">
            <v>272240896</v>
          </cell>
          <cell r="H337">
            <v>272240896</v>
          </cell>
        </row>
        <row r="338">
          <cell r="B338">
            <v>272240896</v>
          </cell>
          <cell r="C338">
            <v>272240896</v>
          </cell>
          <cell r="D338">
            <v>272240896</v>
          </cell>
          <cell r="E338">
            <v>272240896</v>
          </cell>
          <cell r="G338">
            <v>272240896</v>
          </cell>
          <cell r="H338">
            <v>272240896</v>
          </cell>
        </row>
        <row r="339">
          <cell r="B339">
            <v>272240896</v>
          </cell>
          <cell r="C339">
            <v>272240896</v>
          </cell>
          <cell r="D339">
            <v>272240896</v>
          </cell>
          <cell r="E339">
            <v>272240896</v>
          </cell>
          <cell r="G339">
            <v>272240896</v>
          </cell>
          <cell r="H339">
            <v>272240896</v>
          </cell>
        </row>
        <row r="340">
          <cell r="B340">
            <v>272240896</v>
          </cell>
          <cell r="C340">
            <v>272240896</v>
          </cell>
          <cell r="D340">
            <v>272240896</v>
          </cell>
          <cell r="E340">
            <v>272240896</v>
          </cell>
          <cell r="G340">
            <v>272240896</v>
          </cell>
          <cell r="H340">
            <v>272240896</v>
          </cell>
        </row>
        <row r="341">
          <cell r="B341">
            <v>272240896</v>
          </cell>
          <cell r="C341">
            <v>272240896</v>
          </cell>
          <cell r="D341">
            <v>272240896</v>
          </cell>
          <cell r="E341">
            <v>272240896</v>
          </cell>
          <cell r="G341">
            <v>272240896</v>
          </cell>
          <cell r="H341">
            <v>272240896</v>
          </cell>
        </row>
        <row r="342">
          <cell r="B342">
            <v>272240896</v>
          </cell>
          <cell r="C342">
            <v>272240896</v>
          </cell>
          <cell r="D342">
            <v>272240896</v>
          </cell>
          <cell r="E342">
            <v>272240896</v>
          </cell>
          <cell r="G342">
            <v>272240896</v>
          </cell>
          <cell r="H342">
            <v>272240896</v>
          </cell>
        </row>
        <row r="343">
          <cell r="B343">
            <v>272240896</v>
          </cell>
          <cell r="C343">
            <v>272240896</v>
          </cell>
          <cell r="D343">
            <v>272240896</v>
          </cell>
          <cell r="E343">
            <v>272240896</v>
          </cell>
          <cell r="G343">
            <v>272240896</v>
          </cell>
          <cell r="H343">
            <v>272240896</v>
          </cell>
        </row>
        <row r="344">
          <cell r="B344">
            <v>272240896</v>
          </cell>
          <cell r="C344">
            <v>272240896</v>
          </cell>
          <cell r="D344">
            <v>272240896</v>
          </cell>
          <cell r="E344">
            <v>272240896</v>
          </cell>
          <cell r="G344">
            <v>272240896</v>
          </cell>
          <cell r="H344">
            <v>272240896</v>
          </cell>
        </row>
        <row r="345">
          <cell r="B345">
            <v>272240896</v>
          </cell>
          <cell r="C345">
            <v>272240896</v>
          </cell>
          <cell r="D345">
            <v>272240896</v>
          </cell>
          <cell r="E345">
            <v>272240896</v>
          </cell>
          <cell r="G345">
            <v>272240896</v>
          </cell>
          <cell r="H345">
            <v>272240896</v>
          </cell>
        </row>
        <row r="346">
          <cell r="B346">
            <v>272240896</v>
          </cell>
          <cell r="C346">
            <v>272240896</v>
          </cell>
          <cell r="D346">
            <v>272240896</v>
          </cell>
          <cell r="E346">
            <v>272240896</v>
          </cell>
          <cell r="G346">
            <v>272240896</v>
          </cell>
          <cell r="H346">
            <v>272240896</v>
          </cell>
        </row>
        <row r="347">
          <cell r="B347">
            <v>272240896</v>
          </cell>
          <cell r="C347">
            <v>272240896</v>
          </cell>
          <cell r="D347">
            <v>272240896</v>
          </cell>
          <cell r="E347">
            <v>272240896</v>
          </cell>
          <cell r="G347">
            <v>272240896</v>
          </cell>
          <cell r="H347">
            <v>272240896</v>
          </cell>
        </row>
        <row r="348">
          <cell r="B348">
            <v>272240896</v>
          </cell>
          <cell r="C348">
            <v>272240896</v>
          </cell>
          <cell r="D348">
            <v>272240896</v>
          </cell>
          <cell r="E348">
            <v>272240896</v>
          </cell>
          <cell r="G348">
            <v>272240896</v>
          </cell>
          <cell r="H348">
            <v>272240896</v>
          </cell>
        </row>
        <row r="349">
          <cell r="B349">
            <v>272240896</v>
          </cell>
          <cell r="C349">
            <v>272240896</v>
          </cell>
          <cell r="D349">
            <v>272240896</v>
          </cell>
          <cell r="E349">
            <v>272240896</v>
          </cell>
          <cell r="G349">
            <v>272240896</v>
          </cell>
          <cell r="H349">
            <v>272240896</v>
          </cell>
        </row>
        <row r="350">
          <cell r="B350">
            <v>272240896</v>
          </cell>
          <cell r="C350">
            <v>272240896</v>
          </cell>
          <cell r="D350">
            <v>272240896</v>
          </cell>
          <cell r="E350">
            <v>272240896</v>
          </cell>
          <cell r="G350">
            <v>272240896</v>
          </cell>
          <cell r="H350">
            <v>272240896</v>
          </cell>
        </row>
        <row r="351">
          <cell r="B351">
            <v>272240896</v>
          </cell>
          <cell r="C351">
            <v>272240896</v>
          </cell>
          <cell r="D351">
            <v>272240896</v>
          </cell>
          <cell r="E351">
            <v>272240896</v>
          </cell>
          <cell r="G351">
            <v>272240896</v>
          </cell>
          <cell r="H351">
            <v>272240896</v>
          </cell>
        </row>
        <row r="352">
          <cell r="B352">
            <v>272240896</v>
          </cell>
          <cell r="C352">
            <v>272240896</v>
          </cell>
          <cell r="D352">
            <v>272240896</v>
          </cell>
          <cell r="E352">
            <v>272240896</v>
          </cell>
          <cell r="G352">
            <v>272240896</v>
          </cell>
          <cell r="H352">
            <v>272240896</v>
          </cell>
        </row>
        <row r="353">
          <cell r="B353">
            <v>272240896</v>
          </cell>
          <cell r="C353">
            <v>272240896</v>
          </cell>
          <cell r="D353">
            <v>272240896</v>
          </cell>
          <cell r="E353">
            <v>272240896</v>
          </cell>
          <cell r="G353">
            <v>272240896</v>
          </cell>
          <cell r="H353">
            <v>272240896</v>
          </cell>
        </row>
        <row r="354">
          <cell r="B354">
            <v>272240896</v>
          </cell>
          <cell r="C354">
            <v>272240896</v>
          </cell>
          <cell r="D354">
            <v>272240896</v>
          </cell>
          <cell r="E354">
            <v>272240896</v>
          </cell>
          <cell r="G354">
            <v>272240896</v>
          </cell>
          <cell r="H354">
            <v>272240896</v>
          </cell>
        </row>
        <row r="355">
          <cell r="B355">
            <v>272240896</v>
          </cell>
          <cell r="C355">
            <v>272240896</v>
          </cell>
          <cell r="D355">
            <v>272240896</v>
          </cell>
          <cell r="E355">
            <v>272240896</v>
          </cell>
          <cell r="G355">
            <v>272240896</v>
          </cell>
          <cell r="H355">
            <v>272240896</v>
          </cell>
        </row>
        <row r="356">
          <cell r="B356">
            <v>272240896</v>
          </cell>
          <cell r="C356">
            <v>272240896</v>
          </cell>
          <cell r="D356">
            <v>272240896</v>
          </cell>
          <cell r="E356">
            <v>272240896</v>
          </cell>
          <cell r="G356">
            <v>272240896</v>
          </cell>
          <cell r="H356">
            <v>272240896</v>
          </cell>
        </row>
        <row r="357">
          <cell r="B357">
            <v>272240896</v>
          </cell>
          <cell r="C357">
            <v>272240896</v>
          </cell>
          <cell r="D357">
            <v>272240896</v>
          </cell>
          <cell r="E357">
            <v>272240896</v>
          </cell>
          <cell r="G357">
            <v>272240896</v>
          </cell>
          <cell r="H357">
            <v>272240896</v>
          </cell>
        </row>
        <row r="358">
          <cell r="B358">
            <v>272240896</v>
          </cell>
          <cell r="C358">
            <v>272240896</v>
          </cell>
          <cell r="D358">
            <v>272240896</v>
          </cell>
          <cell r="E358">
            <v>272240896</v>
          </cell>
          <cell r="G358">
            <v>272240896</v>
          </cell>
          <cell r="H358">
            <v>272240896</v>
          </cell>
        </row>
        <row r="359">
          <cell r="B359">
            <v>272240896</v>
          </cell>
          <cell r="C359">
            <v>272240896</v>
          </cell>
          <cell r="D359">
            <v>272240896</v>
          </cell>
          <cell r="E359">
            <v>272240896</v>
          </cell>
          <cell r="G359">
            <v>272240896</v>
          </cell>
          <cell r="H359">
            <v>272240896</v>
          </cell>
        </row>
        <row r="360">
          <cell r="B360">
            <v>272240896</v>
          </cell>
          <cell r="C360">
            <v>272240896</v>
          </cell>
          <cell r="D360">
            <v>272240896</v>
          </cell>
          <cell r="E360">
            <v>272240896</v>
          </cell>
          <cell r="G360">
            <v>272240896</v>
          </cell>
          <cell r="H360">
            <v>272240896</v>
          </cell>
        </row>
        <row r="361">
          <cell r="B361">
            <v>272240896</v>
          </cell>
          <cell r="C361">
            <v>272240896</v>
          </cell>
          <cell r="D361">
            <v>272240896</v>
          </cell>
          <cell r="E361">
            <v>272240896</v>
          </cell>
          <cell r="G361">
            <v>272240896</v>
          </cell>
          <cell r="H361">
            <v>272240896</v>
          </cell>
        </row>
        <row r="362">
          <cell r="B362">
            <v>272240896</v>
          </cell>
          <cell r="C362">
            <v>272240896</v>
          </cell>
          <cell r="D362">
            <v>272240896</v>
          </cell>
          <cell r="E362">
            <v>272240896</v>
          </cell>
          <cell r="G362">
            <v>272240896</v>
          </cell>
          <cell r="H362">
            <v>272240896</v>
          </cell>
        </row>
        <row r="363">
          <cell r="B363">
            <v>272240896</v>
          </cell>
          <cell r="C363">
            <v>272240896</v>
          </cell>
          <cell r="D363">
            <v>272240896</v>
          </cell>
          <cell r="E363">
            <v>272240896</v>
          </cell>
          <cell r="G363">
            <v>272240896</v>
          </cell>
          <cell r="H363">
            <v>272240896</v>
          </cell>
        </row>
        <row r="364">
          <cell r="B364">
            <v>272240896</v>
          </cell>
          <cell r="C364">
            <v>272240896</v>
          </cell>
          <cell r="D364">
            <v>272240896</v>
          </cell>
          <cell r="E364">
            <v>272240896</v>
          </cell>
          <cell r="G364">
            <v>272240896</v>
          </cell>
          <cell r="H364">
            <v>272240896</v>
          </cell>
        </row>
        <row r="365">
          <cell r="B365">
            <v>272240896</v>
          </cell>
          <cell r="C365">
            <v>272240896</v>
          </cell>
          <cell r="D365">
            <v>272240896</v>
          </cell>
          <cell r="E365">
            <v>272240896</v>
          </cell>
          <cell r="G365">
            <v>272240896</v>
          </cell>
          <cell r="H365">
            <v>272240896</v>
          </cell>
        </row>
        <row r="366">
          <cell r="B366">
            <v>272240896</v>
          </cell>
          <cell r="C366">
            <v>272240896</v>
          </cell>
          <cell r="D366">
            <v>272240896</v>
          </cell>
          <cell r="E366">
            <v>272240896</v>
          </cell>
          <cell r="G366">
            <v>272240896</v>
          </cell>
          <cell r="H366">
            <v>272240896</v>
          </cell>
        </row>
        <row r="367">
          <cell r="B367">
            <v>272240896</v>
          </cell>
          <cell r="C367">
            <v>272240896</v>
          </cell>
          <cell r="D367">
            <v>272240896</v>
          </cell>
          <cell r="E367">
            <v>272240896</v>
          </cell>
          <cell r="G367">
            <v>272240896</v>
          </cell>
          <cell r="H367">
            <v>272240896</v>
          </cell>
        </row>
        <row r="368">
          <cell r="B368">
            <v>272240896</v>
          </cell>
          <cell r="C368">
            <v>272240896</v>
          </cell>
          <cell r="D368">
            <v>272240896</v>
          </cell>
          <cell r="E368">
            <v>272240896</v>
          </cell>
          <cell r="G368">
            <v>272240896</v>
          </cell>
          <cell r="H368">
            <v>272240896</v>
          </cell>
        </row>
        <row r="369">
          <cell r="B369">
            <v>272240896</v>
          </cell>
          <cell r="C369">
            <v>272240896</v>
          </cell>
          <cell r="D369">
            <v>272240896</v>
          </cell>
          <cell r="E369">
            <v>272240896</v>
          </cell>
          <cell r="G369">
            <v>272240896</v>
          </cell>
          <cell r="H369">
            <v>272240896</v>
          </cell>
        </row>
        <row r="370">
          <cell r="B370">
            <v>272240896</v>
          </cell>
          <cell r="C370">
            <v>272240896</v>
          </cell>
          <cell r="D370">
            <v>272240896</v>
          </cell>
          <cell r="E370">
            <v>272240896</v>
          </cell>
          <cell r="G370">
            <v>272240896</v>
          </cell>
          <cell r="H370">
            <v>272240896</v>
          </cell>
        </row>
        <row r="371">
          <cell r="B371">
            <v>272240896</v>
          </cell>
          <cell r="C371">
            <v>272240896</v>
          </cell>
          <cell r="D371">
            <v>272240896</v>
          </cell>
          <cell r="E371">
            <v>272240896</v>
          </cell>
          <cell r="G371">
            <v>272240896</v>
          </cell>
          <cell r="H371">
            <v>272240896</v>
          </cell>
        </row>
        <row r="372">
          <cell r="B372">
            <v>272240896</v>
          </cell>
          <cell r="C372">
            <v>272240896</v>
          </cell>
          <cell r="D372">
            <v>272240896</v>
          </cell>
          <cell r="E372">
            <v>272240896</v>
          </cell>
          <cell r="G372">
            <v>272240896</v>
          </cell>
          <cell r="H372">
            <v>272240896</v>
          </cell>
        </row>
        <row r="373">
          <cell r="B373">
            <v>272240896</v>
          </cell>
          <cell r="C373">
            <v>272240896</v>
          </cell>
          <cell r="D373">
            <v>272240896</v>
          </cell>
          <cell r="E373">
            <v>272240896</v>
          </cell>
          <cell r="G373">
            <v>272240896</v>
          </cell>
          <cell r="H373">
            <v>272240896</v>
          </cell>
        </row>
        <row r="374">
          <cell r="B374">
            <v>272240896</v>
          </cell>
          <cell r="C374">
            <v>272240896</v>
          </cell>
          <cell r="D374">
            <v>272240896</v>
          </cell>
          <cell r="E374">
            <v>272240896</v>
          </cell>
          <cell r="G374">
            <v>272240896</v>
          </cell>
          <cell r="H374">
            <v>272240896</v>
          </cell>
        </row>
        <row r="375">
          <cell r="B375">
            <v>272240896</v>
          </cell>
          <cell r="C375">
            <v>272240896</v>
          </cell>
          <cell r="D375">
            <v>272240896</v>
          </cell>
          <cell r="E375">
            <v>272240896</v>
          </cell>
          <cell r="G375">
            <v>272240896</v>
          </cell>
          <cell r="H375">
            <v>272240896</v>
          </cell>
        </row>
        <row r="376">
          <cell r="B376">
            <v>272240896</v>
          </cell>
          <cell r="C376">
            <v>272240896</v>
          </cell>
          <cell r="D376">
            <v>272240896</v>
          </cell>
          <cell r="E376">
            <v>272240896</v>
          </cell>
          <cell r="G376">
            <v>272240896</v>
          </cell>
          <cell r="H376">
            <v>272240896</v>
          </cell>
        </row>
        <row r="377">
          <cell r="B377">
            <v>272240896</v>
          </cell>
          <cell r="C377">
            <v>272240896</v>
          </cell>
          <cell r="D377">
            <v>272240896</v>
          </cell>
          <cell r="E377">
            <v>272240896</v>
          </cell>
          <cell r="G377">
            <v>272240896</v>
          </cell>
          <cell r="H377">
            <v>272240896</v>
          </cell>
        </row>
        <row r="378">
          <cell r="B378">
            <v>272240896</v>
          </cell>
          <cell r="C378">
            <v>272240896</v>
          </cell>
          <cell r="D378">
            <v>272240896</v>
          </cell>
          <cell r="E378">
            <v>272240896</v>
          </cell>
          <cell r="G378">
            <v>272240896</v>
          </cell>
          <cell r="H378">
            <v>272240896</v>
          </cell>
        </row>
        <row r="379">
          <cell r="B379">
            <v>272240896</v>
          </cell>
          <cell r="C379">
            <v>272240896</v>
          </cell>
          <cell r="D379">
            <v>272240896</v>
          </cell>
          <cell r="E379">
            <v>272240896</v>
          </cell>
          <cell r="G379">
            <v>272240896</v>
          </cell>
          <cell r="H379">
            <v>272240896</v>
          </cell>
        </row>
        <row r="380">
          <cell r="B380">
            <v>272240896</v>
          </cell>
          <cell r="C380">
            <v>272240896</v>
          </cell>
          <cell r="D380">
            <v>272240896</v>
          </cell>
          <cell r="E380">
            <v>272240896</v>
          </cell>
          <cell r="G380">
            <v>272240896</v>
          </cell>
          <cell r="H380">
            <v>272240896</v>
          </cell>
        </row>
        <row r="381">
          <cell r="B381">
            <v>272240896</v>
          </cell>
          <cell r="C381">
            <v>272240896</v>
          </cell>
          <cell r="D381">
            <v>272240896</v>
          </cell>
          <cell r="E381">
            <v>272240896</v>
          </cell>
          <cell r="G381">
            <v>272240896</v>
          </cell>
          <cell r="H381">
            <v>272240896</v>
          </cell>
        </row>
        <row r="382">
          <cell r="B382">
            <v>272240896</v>
          </cell>
          <cell r="C382">
            <v>272240896</v>
          </cell>
          <cell r="D382">
            <v>272240896</v>
          </cell>
          <cell r="E382">
            <v>272240896</v>
          </cell>
          <cell r="G382">
            <v>272240896</v>
          </cell>
          <cell r="H382">
            <v>272240896</v>
          </cell>
        </row>
        <row r="383">
          <cell r="B383">
            <v>272240896</v>
          </cell>
          <cell r="C383">
            <v>272240896</v>
          </cell>
          <cell r="D383">
            <v>272240896</v>
          </cell>
          <cell r="E383">
            <v>272240896</v>
          </cell>
          <cell r="G383">
            <v>272240896</v>
          </cell>
          <cell r="H383">
            <v>272240896</v>
          </cell>
        </row>
        <row r="384">
          <cell r="B384">
            <v>272240896</v>
          </cell>
          <cell r="C384">
            <v>272240896</v>
          </cell>
          <cell r="D384">
            <v>272240896</v>
          </cell>
          <cell r="E384">
            <v>272240896</v>
          </cell>
          <cell r="G384">
            <v>272240896</v>
          </cell>
          <cell r="H384">
            <v>272240896</v>
          </cell>
        </row>
        <row r="385">
          <cell r="B385">
            <v>272240896</v>
          </cell>
          <cell r="C385">
            <v>272240896</v>
          </cell>
          <cell r="D385">
            <v>272240896</v>
          </cell>
          <cell r="E385">
            <v>272240896</v>
          </cell>
          <cell r="G385">
            <v>272240896</v>
          </cell>
          <cell r="H385">
            <v>272240896</v>
          </cell>
        </row>
        <row r="386">
          <cell r="B386">
            <v>272240896</v>
          </cell>
          <cell r="C386">
            <v>272240896</v>
          </cell>
          <cell r="D386">
            <v>272240896</v>
          </cell>
          <cell r="E386">
            <v>272240896</v>
          </cell>
          <cell r="G386">
            <v>272240896</v>
          </cell>
          <cell r="H386">
            <v>272240896</v>
          </cell>
        </row>
        <row r="387">
          <cell r="B387">
            <v>272240896</v>
          </cell>
          <cell r="C387">
            <v>272240896</v>
          </cell>
          <cell r="D387">
            <v>272240896</v>
          </cell>
          <cell r="E387">
            <v>272240896</v>
          </cell>
          <cell r="G387">
            <v>272240896</v>
          </cell>
          <cell r="H387">
            <v>272240896</v>
          </cell>
        </row>
        <row r="388">
          <cell r="B388">
            <v>272240896</v>
          </cell>
          <cell r="C388">
            <v>272240896</v>
          </cell>
          <cell r="D388">
            <v>272240896</v>
          </cell>
          <cell r="E388">
            <v>272240896</v>
          </cell>
          <cell r="G388">
            <v>272240896</v>
          </cell>
          <cell r="H388">
            <v>272240896</v>
          </cell>
        </row>
        <row r="389">
          <cell r="B389">
            <v>272240896</v>
          </cell>
          <cell r="C389">
            <v>272240896</v>
          </cell>
          <cell r="D389">
            <v>272240896</v>
          </cell>
          <cell r="E389">
            <v>272240896</v>
          </cell>
          <cell r="G389">
            <v>272240896</v>
          </cell>
          <cell r="H389">
            <v>272240896</v>
          </cell>
        </row>
        <row r="390">
          <cell r="B390">
            <v>272240896</v>
          </cell>
          <cell r="C390">
            <v>272240896</v>
          </cell>
          <cell r="D390">
            <v>272240896</v>
          </cell>
          <cell r="E390">
            <v>272240896</v>
          </cell>
          <cell r="G390">
            <v>272240896</v>
          </cell>
          <cell r="H390">
            <v>272240896</v>
          </cell>
        </row>
        <row r="391">
          <cell r="B391">
            <v>272240896</v>
          </cell>
          <cell r="C391">
            <v>272240896</v>
          </cell>
          <cell r="D391">
            <v>272240896</v>
          </cell>
          <cell r="E391">
            <v>272240896</v>
          </cell>
          <cell r="G391">
            <v>272240896</v>
          </cell>
          <cell r="H391">
            <v>272240896</v>
          </cell>
        </row>
        <row r="392">
          <cell r="B392">
            <v>272240896</v>
          </cell>
          <cell r="C392">
            <v>272240896</v>
          </cell>
          <cell r="D392">
            <v>272240896</v>
          </cell>
          <cell r="E392">
            <v>272240896</v>
          </cell>
          <cell r="G392">
            <v>272240896</v>
          </cell>
          <cell r="H392">
            <v>272240896</v>
          </cell>
        </row>
        <row r="393">
          <cell r="B393">
            <v>272240896</v>
          </cell>
          <cell r="C393">
            <v>272240896</v>
          </cell>
          <cell r="D393">
            <v>272240896</v>
          </cell>
          <cell r="E393">
            <v>272240896</v>
          </cell>
          <cell r="G393">
            <v>272240896</v>
          </cell>
          <cell r="H393">
            <v>272240896</v>
          </cell>
        </row>
        <row r="394">
          <cell r="B394">
            <v>272240896</v>
          </cell>
          <cell r="C394">
            <v>272240896</v>
          </cell>
          <cell r="D394">
            <v>272240896</v>
          </cell>
          <cell r="E394">
            <v>272240896</v>
          </cell>
          <cell r="G394">
            <v>272240896</v>
          </cell>
          <cell r="H394">
            <v>272240896</v>
          </cell>
        </row>
        <row r="395">
          <cell r="B395">
            <v>272240896</v>
          </cell>
          <cell r="C395">
            <v>272240896</v>
          </cell>
          <cell r="D395">
            <v>272240896</v>
          </cell>
          <cell r="E395">
            <v>272240896</v>
          </cell>
          <cell r="G395">
            <v>272240896</v>
          </cell>
          <cell r="H395">
            <v>272240896</v>
          </cell>
        </row>
        <row r="396">
          <cell r="B396">
            <v>272240896</v>
          </cell>
          <cell r="C396">
            <v>272240896</v>
          </cell>
          <cell r="D396">
            <v>272240896</v>
          </cell>
          <cell r="E396">
            <v>272240896</v>
          </cell>
          <cell r="G396">
            <v>272240896</v>
          </cell>
          <cell r="H396">
            <v>272240896</v>
          </cell>
        </row>
        <row r="397">
          <cell r="B397">
            <v>272240896</v>
          </cell>
          <cell r="C397">
            <v>272240896</v>
          </cell>
          <cell r="D397">
            <v>272240896</v>
          </cell>
          <cell r="E397">
            <v>272240896</v>
          </cell>
          <cell r="G397">
            <v>272240896</v>
          </cell>
          <cell r="H397">
            <v>272240896</v>
          </cell>
        </row>
        <row r="398">
          <cell r="B398">
            <v>272240896</v>
          </cell>
          <cell r="C398">
            <v>272240896</v>
          </cell>
          <cell r="D398">
            <v>272240896</v>
          </cell>
          <cell r="E398">
            <v>272240896</v>
          </cell>
          <cell r="G398">
            <v>272240896</v>
          </cell>
          <cell r="H398">
            <v>272240896</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8"/>
  <sheetViews>
    <sheetView tabSelected="1" view="pageBreakPreview" topLeftCell="A49" zoomScaleNormal="100" zoomScaleSheetLayoutView="100" workbookViewId="0">
      <selection activeCell="D60" sqref="D60"/>
    </sheetView>
  </sheetViews>
  <sheetFormatPr defaultRowHeight="16.5"/>
  <cols>
    <col min="1" max="1" width="13.140625" style="623" customWidth="1"/>
    <col min="2" max="2" width="41.140625" style="649" customWidth="1"/>
    <col min="3" max="3" width="11.5703125" style="649" customWidth="1"/>
    <col min="4" max="4" width="18.42578125" style="625" customWidth="1"/>
    <col min="5" max="5" width="9.140625" style="626"/>
    <col min="6" max="6" width="9.140625" style="349"/>
    <col min="7" max="7" width="11.28515625" style="349" bestFit="1" customWidth="1"/>
    <col min="8" max="8" width="11.7109375" style="349" bestFit="1" customWidth="1"/>
    <col min="9" max="255" width="9.140625" style="349"/>
    <col min="256" max="256" width="13.140625" style="349" customWidth="1"/>
    <col min="257" max="257" width="41.140625" style="349" customWidth="1"/>
    <col min="258" max="258" width="18.42578125" style="349" customWidth="1"/>
    <col min="259" max="260" width="9.140625" style="349"/>
    <col min="261" max="261" width="15.140625" style="349" bestFit="1" customWidth="1"/>
    <col min="262" max="511" width="9.140625" style="349"/>
    <col min="512" max="512" width="13.140625" style="349" customWidth="1"/>
    <col min="513" max="513" width="41.140625" style="349" customWidth="1"/>
    <col min="514" max="514" width="18.42578125" style="349" customWidth="1"/>
    <col min="515" max="516" width="9.140625" style="349"/>
    <col min="517" max="517" width="15.140625" style="349" bestFit="1" customWidth="1"/>
    <col min="518" max="767" width="9.140625" style="349"/>
    <col min="768" max="768" width="13.140625" style="349" customWidth="1"/>
    <col min="769" max="769" width="41.140625" style="349" customWidth="1"/>
    <col min="770" max="770" width="18.42578125" style="349" customWidth="1"/>
    <col min="771" max="772" width="9.140625" style="349"/>
    <col min="773" max="773" width="15.140625" style="349" bestFit="1" customWidth="1"/>
    <col min="774" max="1023" width="9.140625" style="349"/>
    <col min="1024" max="1024" width="13.140625" style="349" customWidth="1"/>
    <col min="1025" max="1025" width="41.140625" style="349" customWidth="1"/>
    <col min="1026" max="1026" width="18.42578125" style="349" customWidth="1"/>
    <col min="1027" max="1028" width="9.140625" style="349"/>
    <col min="1029" max="1029" width="15.140625" style="349" bestFit="1" customWidth="1"/>
    <col min="1030" max="1279" width="9.140625" style="349"/>
    <col min="1280" max="1280" width="13.140625" style="349" customWidth="1"/>
    <col min="1281" max="1281" width="41.140625" style="349" customWidth="1"/>
    <col min="1282" max="1282" width="18.42578125" style="349" customWidth="1"/>
    <col min="1283" max="1284" width="9.140625" style="349"/>
    <col min="1285" max="1285" width="15.140625" style="349" bestFit="1" customWidth="1"/>
    <col min="1286" max="1535" width="9.140625" style="349"/>
    <col min="1536" max="1536" width="13.140625" style="349" customWidth="1"/>
    <col min="1537" max="1537" width="41.140625" style="349" customWidth="1"/>
    <col min="1538" max="1538" width="18.42578125" style="349" customWidth="1"/>
    <col min="1539" max="1540" width="9.140625" style="349"/>
    <col min="1541" max="1541" width="15.140625" style="349" bestFit="1" customWidth="1"/>
    <col min="1542" max="1791" width="9.140625" style="349"/>
    <col min="1792" max="1792" width="13.140625" style="349" customWidth="1"/>
    <col min="1793" max="1793" width="41.140625" style="349" customWidth="1"/>
    <col min="1794" max="1794" width="18.42578125" style="349" customWidth="1"/>
    <col min="1795" max="1796" width="9.140625" style="349"/>
    <col min="1797" max="1797" width="15.140625" style="349" bestFit="1" customWidth="1"/>
    <col min="1798" max="2047" width="9.140625" style="349"/>
    <col min="2048" max="2048" width="13.140625" style="349" customWidth="1"/>
    <col min="2049" max="2049" width="41.140625" style="349" customWidth="1"/>
    <col min="2050" max="2050" width="18.42578125" style="349" customWidth="1"/>
    <col min="2051" max="2052" width="9.140625" style="349"/>
    <col min="2053" max="2053" width="15.140625" style="349" bestFit="1" customWidth="1"/>
    <col min="2054" max="2303" width="9.140625" style="349"/>
    <col min="2304" max="2304" width="13.140625" style="349" customWidth="1"/>
    <col min="2305" max="2305" width="41.140625" style="349" customWidth="1"/>
    <col min="2306" max="2306" width="18.42578125" style="349" customWidth="1"/>
    <col min="2307" max="2308" width="9.140625" style="349"/>
    <col min="2309" max="2309" width="15.140625" style="349" bestFit="1" customWidth="1"/>
    <col min="2310" max="2559" width="9.140625" style="349"/>
    <col min="2560" max="2560" width="13.140625" style="349" customWidth="1"/>
    <col min="2561" max="2561" width="41.140625" style="349" customWidth="1"/>
    <col min="2562" max="2562" width="18.42578125" style="349" customWidth="1"/>
    <col min="2563" max="2564" width="9.140625" style="349"/>
    <col min="2565" max="2565" width="15.140625" style="349" bestFit="1" customWidth="1"/>
    <col min="2566" max="2815" width="9.140625" style="349"/>
    <col min="2816" max="2816" width="13.140625" style="349" customWidth="1"/>
    <col min="2817" max="2817" width="41.140625" style="349" customWidth="1"/>
    <col min="2818" max="2818" width="18.42578125" style="349" customWidth="1"/>
    <col min="2819" max="2820" width="9.140625" style="349"/>
    <col min="2821" max="2821" width="15.140625" style="349" bestFit="1" customWidth="1"/>
    <col min="2822" max="3071" width="9.140625" style="349"/>
    <col min="3072" max="3072" width="13.140625" style="349" customWidth="1"/>
    <col min="3073" max="3073" width="41.140625" style="349" customWidth="1"/>
    <col min="3074" max="3074" width="18.42578125" style="349" customWidth="1"/>
    <col min="3075" max="3076" width="9.140625" style="349"/>
    <col min="3077" max="3077" width="15.140625" style="349" bestFit="1" customWidth="1"/>
    <col min="3078" max="3327" width="9.140625" style="349"/>
    <col min="3328" max="3328" width="13.140625" style="349" customWidth="1"/>
    <col min="3329" max="3329" width="41.140625" style="349" customWidth="1"/>
    <col min="3330" max="3330" width="18.42578125" style="349" customWidth="1"/>
    <col min="3331" max="3332" width="9.140625" style="349"/>
    <col min="3333" max="3333" width="15.140625" style="349" bestFit="1" customWidth="1"/>
    <col min="3334" max="3583" width="9.140625" style="349"/>
    <col min="3584" max="3584" width="13.140625" style="349" customWidth="1"/>
    <col min="3585" max="3585" width="41.140625" style="349" customWidth="1"/>
    <col min="3586" max="3586" width="18.42578125" style="349" customWidth="1"/>
    <col min="3587" max="3588" width="9.140625" style="349"/>
    <col min="3589" max="3589" width="15.140625" style="349" bestFit="1" customWidth="1"/>
    <col min="3590" max="3839" width="9.140625" style="349"/>
    <col min="3840" max="3840" width="13.140625" style="349" customWidth="1"/>
    <col min="3841" max="3841" width="41.140625" style="349" customWidth="1"/>
    <col min="3842" max="3842" width="18.42578125" style="349" customWidth="1"/>
    <col min="3843" max="3844" width="9.140625" style="349"/>
    <col min="3845" max="3845" width="15.140625" style="349" bestFit="1" customWidth="1"/>
    <col min="3846" max="4095" width="9.140625" style="349"/>
    <col min="4096" max="4096" width="13.140625" style="349" customWidth="1"/>
    <col min="4097" max="4097" width="41.140625" style="349" customWidth="1"/>
    <col min="4098" max="4098" width="18.42578125" style="349" customWidth="1"/>
    <col min="4099" max="4100" width="9.140625" style="349"/>
    <col min="4101" max="4101" width="15.140625" style="349" bestFit="1" customWidth="1"/>
    <col min="4102" max="4351" width="9.140625" style="349"/>
    <col min="4352" max="4352" width="13.140625" style="349" customWidth="1"/>
    <col min="4353" max="4353" width="41.140625" style="349" customWidth="1"/>
    <col min="4354" max="4354" width="18.42578125" style="349" customWidth="1"/>
    <col min="4355" max="4356" width="9.140625" style="349"/>
    <col min="4357" max="4357" width="15.140625" style="349" bestFit="1" customWidth="1"/>
    <col min="4358" max="4607" width="9.140625" style="349"/>
    <col min="4608" max="4608" width="13.140625" style="349" customWidth="1"/>
    <col min="4609" max="4609" width="41.140625" style="349" customWidth="1"/>
    <col min="4610" max="4610" width="18.42578125" style="349" customWidth="1"/>
    <col min="4611" max="4612" width="9.140625" style="349"/>
    <col min="4613" max="4613" width="15.140625" style="349" bestFit="1" customWidth="1"/>
    <col min="4614" max="4863" width="9.140625" style="349"/>
    <col min="4864" max="4864" width="13.140625" style="349" customWidth="1"/>
    <col min="4865" max="4865" width="41.140625" style="349" customWidth="1"/>
    <col min="4866" max="4866" width="18.42578125" style="349" customWidth="1"/>
    <col min="4867" max="4868" width="9.140625" style="349"/>
    <col min="4869" max="4869" width="15.140625" style="349" bestFit="1" customWidth="1"/>
    <col min="4870" max="5119" width="9.140625" style="349"/>
    <col min="5120" max="5120" width="13.140625" style="349" customWidth="1"/>
    <col min="5121" max="5121" width="41.140625" style="349" customWidth="1"/>
    <col min="5122" max="5122" width="18.42578125" style="349" customWidth="1"/>
    <col min="5123" max="5124" width="9.140625" style="349"/>
    <col min="5125" max="5125" width="15.140625" style="349" bestFit="1" customWidth="1"/>
    <col min="5126" max="5375" width="9.140625" style="349"/>
    <col min="5376" max="5376" width="13.140625" style="349" customWidth="1"/>
    <col min="5377" max="5377" width="41.140625" style="349" customWidth="1"/>
    <col min="5378" max="5378" width="18.42578125" style="349" customWidth="1"/>
    <col min="5379" max="5380" width="9.140625" style="349"/>
    <col min="5381" max="5381" width="15.140625" style="349" bestFit="1" customWidth="1"/>
    <col min="5382" max="5631" width="9.140625" style="349"/>
    <col min="5632" max="5632" width="13.140625" style="349" customWidth="1"/>
    <col min="5633" max="5633" width="41.140625" style="349" customWidth="1"/>
    <col min="5634" max="5634" width="18.42578125" style="349" customWidth="1"/>
    <col min="5635" max="5636" width="9.140625" style="349"/>
    <col min="5637" max="5637" width="15.140625" style="349" bestFit="1" customWidth="1"/>
    <col min="5638" max="5887" width="9.140625" style="349"/>
    <col min="5888" max="5888" width="13.140625" style="349" customWidth="1"/>
    <col min="5889" max="5889" width="41.140625" style="349" customWidth="1"/>
    <col min="5890" max="5890" width="18.42578125" style="349" customWidth="1"/>
    <col min="5891" max="5892" width="9.140625" style="349"/>
    <col min="5893" max="5893" width="15.140625" style="349" bestFit="1" customWidth="1"/>
    <col min="5894" max="6143" width="9.140625" style="349"/>
    <col min="6144" max="6144" width="13.140625" style="349" customWidth="1"/>
    <col min="6145" max="6145" width="41.140625" style="349" customWidth="1"/>
    <col min="6146" max="6146" width="18.42578125" style="349" customWidth="1"/>
    <col min="6147" max="6148" width="9.140625" style="349"/>
    <col min="6149" max="6149" width="15.140625" style="349" bestFit="1" customWidth="1"/>
    <col min="6150" max="6399" width="9.140625" style="349"/>
    <col min="6400" max="6400" width="13.140625" style="349" customWidth="1"/>
    <col min="6401" max="6401" width="41.140625" style="349" customWidth="1"/>
    <col min="6402" max="6402" width="18.42578125" style="349" customWidth="1"/>
    <col min="6403" max="6404" width="9.140625" style="349"/>
    <col min="6405" max="6405" width="15.140625" style="349" bestFit="1" customWidth="1"/>
    <col min="6406" max="6655" width="9.140625" style="349"/>
    <col min="6656" max="6656" width="13.140625" style="349" customWidth="1"/>
    <col min="6657" max="6657" width="41.140625" style="349" customWidth="1"/>
    <col min="6658" max="6658" width="18.42578125" style="349" customWidth="1"/>
    <col min="6659" max="6660" width="9.140625" style="349"/>
    <col min="6661" max="6661" width="15.140625" style="349" bestFit="1" customWidth="1"/>
    <col min="6662" max="6911" width="9.140625" style="349"/>
    <col min="6912" max="6912" width="13.140625" style="349" customWidth="1"/>
    <col min="6913" max="6913" width="41.140625" style="349" customWidth="1"/>
    <col min="6914" max="6914" width="18.42578125" style="349" customWidth="1"/>
    <col min="6915" max="6916" width="9.140625" style="349"/>
    <col min="6917" max="6917" width="15.140625" style="349" bestFit="1" customWidth="1"/>
    <col min="6918" max="7167" width="9.140625" style="349"/>
    <col min="7168" max="7168" width="13.140625" style="349" customWidth="1"/>
    <col min="7169" max="7169" width="41.140625" style="349" customWidth="1"/>
    <col min="7170" max="7170" width="18.42578125" style="349" customWidth="1"/>
    <col min="7171" max="7172" width="9.140625" style="349"/>
    <col min="7173" max="7173" width="15.140625" style="349" bestFit="1" customWidth="1"/>
    <col min="7174" max="7423" width="9.140625" style="349"/>
    <col min="7424" max="7424" width="13.140625" style="349" customWidth="1"/>
    <col min="7425" max="7425" width="41.140625" style="349" customWidth="1"/>
    <col min="7426" max="7426" width="18.42578125" style="349" customWidth="1"/>
    <col min="7427" max="7428" width="9.140625" style="349"/>
    <col min="7429" max="7429" width="15.140625" style="349" bestFit="1" customWidth="1"/>
    <col min="7430" max="7679" width="9.140625" style="349"/>
    <col min="7680" max="7680" width="13.140625" style="349" customWidth="1"/>
    <col min="7681" max="7681" width="41.140625" style="349" customWidth="1"/>
    <col min="7682" max="7682" width="18.42578125" style="349" customWidth="1"/>
    <col min="7683" max="7684" width="9.140625" style="349"/>
    <col min="7685" max="7685" width="15.140625" style="349" bestFit="1" customWidth="1"/>
    <col min="7686" max="7935" width="9.140625" style="349"/>
    <col min="7936" max="7936" width="13.140625" style="349" customWidth="1"/>
    <col min="7937" max="7937" width="41.140625" style="349" customWidth="1"/>
    <col min="7938" max="7938" width="18.42578125" style="349" customWidth="1"/>
    <col min="7939" max="7940" width="9.140625" style="349"/>
    <col min="7941" max="7941" width="15.140625" style="349" bestFit="1" customWidth="1"/>
    <col min="7942" max="8191" width="9.140625" style="349"/>
    <col min="8192" max="8192" width="13.140625" style="349" customWidth="1"/>
    <col min="8193" max="8193" width="41.140625" style="349" customWidth="1"/>
    <col min="8194" max="8194" width="18.42578125" style="349" customWidth="1"/>
    <col min="8195" max="8196" width="9.140625" style="349"/>
    <col min="8197" max="8197" width="15.140625" style="349" bestFit="1" customWidth="1"/>
    <col min="8198" max="8447" width="9.140625" style="349"/>
    <col min="8448" max="8448" width="13.140625" style="349" customWidth="1"/>
    <col min="8449" max="8449" width="41.140625" style="349" customWidth="1"/>
    <col min="8450" max="8450" width="18.42578125" style="349" customWidth="1"/>
    <col min="8451" max="8452" width="9.140625" style="349"/>
    <col min="8453" max="8453" width="15.140625" style="349" bestFit="1" customWidth="1"/>
    <col min="8454" max="8703" width="9.140625" style="349"/>
    <col min="8704" max="8704" width="13.140625" style="349" customWidth="1"/>
    <col min="8705" max="8705" width="41.140625" style="349" customWidth="1"/>
    <col min="8706" max="8706" width="18.42578125" style="349" customWidth="1"/>
    <col min="8707" max="8708" width="9.140625" style="349"/>
    <col min="8709" max="8709" width="15.140625" style="349" bestFit="1" customWidth="1"/>
    <col min="8710" max="8959" width="9.140625" style="349"/>
    <col min="8960" max="8960" width="13.140625" style="349" customWidth="1"/>
    <col min="8961" max="8961" width="41.140625" style="349" customWidth="1"/>
    <col min="8962" max="8962" width="18.42578125" style="349" customWidth="1"/>
    <col min="8963" max="8964" width="9.140625" style="349"/>
    <col min="8965" max="8965" width="15.140625" style="349" bestFit="1" customWidth="1"/>
    <col min="8966" max="9215" width="9.140625" style="349"/>
    <col min="9216" max="9216" width="13.140625" style="349" customWidth="1"/>
    <col min="9217" max="9217" width="41.140625" style="349" customWidth="1"/>
    <col min="9218" max="9218" width="18.42578125" style="349" customWidth="1"/>
    <col min="9219" max="9220" width="9.140625" style="349"/>
    <col min="9221" max="9221" width="15.140625" style="349" bestFit="1" customWidth="1"/>
    <col min="9222" max="9471" width="9.140625" style="349"/>
    <col min="9472" max="9472" width="13.140625" style="349" customWidth="1"/>
    <col min="9473" max="9473" width="41.140625" style="349" customWidth="1"/>
    <col min="9474" max="9474" width="18.42578125" style="349" customWidth="1"/>
    <col min="9475" max="9476" width="9.140625" style="349"/>
    <col min="9477" max="9477" width="15.140625" style="349" bestFit="1" customWidth="1"/>
    <col min="9478" max="9727" width="9.140625" style="349"/>
    <col min="9728" max="9728" width="13.140625" style="349" customWidth="1"/>
    <col min="9729" max="9729" width="41.140625" style="349" customWidth="1"/>
    <col min="9730" max="9730" width="18.42578125" style="349" customWidth="1"/>
    <col min="9731" max="9732" width="9.140625" style="349"/>
    <col min="9733" max="9733" width="15.140625" style="349" bestFit="1" customWidth="1"/>
    <col min="9734" max="9983" width="9.140625" style="349"/>
    <col min="9984" max="9984" width="13.140625" style="349" customWidth="1"/>
    <col min="9985" max="9985" width="41.140625" style="349" customWidth="1"/>
    <col min="9986" max="9986" width="18.42578125" style="349" customWidth="1"/>
    <col min="9987" max="9988" width="9.140625" style="349"/>
    <col min="9989" max="9989" width="15.140625" style="349" bestFit="1" customWidth="1"/>
    <col min="9990" max="10239" width="9.140625" style="349"/>
    <col min="10240" max="10240" width="13.140625" style="349" customWidth="1"/>
    <col min="10241" max="10241" width="41.140625" style="349" customWidth="1"/>
    <col min="10242" max="10242" width="18.42578125" style="349" customWidth="1"/>
    <col min="10243" max="10244" width="9.140625" style="349"/>
    <col min="10245" max="10245" width="15.140625" style="349" bestFit="1" customWidth="1"/>
    <col min="10246" max="10495" width="9.140625" style="349"/>
    <col min="10496" max="10496" width="13.140625" style="349" customWidth="1"/>
    <col min="10497" max="10497" width="41.140625" style="349" customWidth="1"/>
    <col min="10498" max="10498" width="18.42578125" style="349" customWidth="1"/>
    <col min="10499" max="10500" width="9.140625" style="349"/>
    <col min="10501" max="10501" width="15.140625" style="349" bestFit="1" customWidth="1"/>
    <col min="10502" max="10751" width="9.140625" style="349"/>
    <col min="10752" max="10752" width="13.140625" style="349" customWidth="1"/>
    <col min="10753" max="10753" width="41.140625" style="349" customWidth="1"/>
    <col min="10754" max="10754" width="18.42578125" style="349" customWidth="1"/>
    <col min="10755" max="10756" width="9.140625" style="349"/>
    <col min="10757" max="10757" width="15.140625" style="349" bestFit="1" customWidth="1"/>
    <col min="10758" max="11007" width="9.140625" style="349"/>
    <col min="11008" max="11008" width="13.140625" style="349" customWidth="1"/>
    <col min="11009" max="11009" width="41.140625" style="349" customWidth="1"/>
    <col min="11010" max="11010" width="18.42578125" style="349" customWidth="1"/>
    <col min="11011" max="11012" width="9.140625" style="349"/>
    <col min="11013" max="11013" width="15.140625" style="349" bestFit="1" customWidth="1"/>
    <col min="11014" max="11263" width="9.140625" style="349"/>
    <col min="11264" max="11264" width="13.140625" style="349" customWidth="1"/>
    <col min="11265" max="11265" width="41.140625" style="349" customWidth="1"/>
    <col min="11266" max="11266" width="18.42578125" style="349" customWidth="1"/>
    <col min="11267" max="11268" width="9.140625" style="349"/>
    <col min="11269" max="11269" width="15.140625" style="349" bestFit="1" customWidth="1"/>
    <col min="11270" max="11519" width="9.140625" style="349"/>
    <col min="11520" max="11520" width="13.140625" style="349" customWidth="1"/>
    <col min="11521" max="11521" width="41.140625" style="349" customWidth="1"/>
    <col min="11522" max="11522" width="18.42578125" style="349" customWidth="1"/>
    <col min="11523" max="11524" width="9.140625" style="349"/>
    <col min="11525" max="11525" width="15.140625" style="349" bestFit="1" customWidth="1"/>
    <col min="11526" max="11775" width="9.140625" style="349"/>
    <col min="11776" max="11776" width="13.140625" style="349" customWidth="1"/>
    <col min="11777" max="11777" width="41.140625" style="349" customWidth="1"/>
    <col min="11778" max="11778" width="18.42578125" style="349" customWidth="1"/>
    <col min="11779" max="11780" width="9.140625" style="349"/>
    <col min="11781" max="11781" width="15.140625" style="349" bestFit="1" customWidth="1"/>
    <col min="11782" max="12031" width="9.140625" style="349"/>
    <col min="12032" max="12032" width="13.140625" style="349" customWidth="1"/>
    <col min="12033" max="12033" width="41.140625" style="349" customWidth="1"/>
    <col min="12034" max="12034" width="18.42578125" style="349" customWidth="1"/>
    <col min="12035" max="12036" width="9.140625" style="349"/>
    <col min="12037" max="12037" width="15.140625" style="349" bestFit="1" customWidth="1"/>
    <col min="12038" max="12287" width="9.140625" style="349"/>
    <col min="12288" max="12288" width="13.140625" style="349" customWidth="1"/>
    <col min="12289" max="12289" width="41.140625" style="349" customWidth="1"/>
    <col min="12290" max="12290" width="18.42578125" style="349" customWidth="1"/>
    <col min="12291" max="12292" width="9.140625" style="349"/>
    <col min="12293" max="12293" width="15.140625" style="349" bestFit="1" customWidth="1"/>
    <col min="12294" max="12543" width="9.140625" style="349"/>
    <col min="12544" max="12544" width="13.140625" style="349" customWidth="1"/>
    <col min="12545" max="12545" width="41.140625" style="349" customWidth="1"/>
    <col min="12546" max="12546" width="18.42578125" style="349" customWidth="1"/>
    <col min="12547" max="12548" width="9.140625" style="349"/>
    <col min="12549" max="12549" width="15.140625" style="349" bestFit="1" customWidth="1"/>
    <col min="12550" max="12799" width="9.140625" style="349"/>
    <col min="12800" max="12800" width="13.140625" style="349" customWidth="1"/>
    <col min="12801" max="12801" width="41.140625" style="349" customWidth="1"/>
    <col min="12802" max="12802" width="18.42578125" style="349" customWidth="1"/>
    <col min="12803" max="12804" width="9.140625" style="349"/>
    <col min="12805" max="12805" width="15.140625" style="349" bestFit="1" customWidth="1"/>
    <col min="12806" max="13055" width="9.140625" style="349"/>
    <col min="13056" max="13056" width="13.140625" style="349" customWidth="1"/>
    <col min="13057" max="13057" width="41.140625" style="349" customWidth="1"/>
    <col min="13058" max="13058" width="18.42578125" style="349" customWidth="1"/>
    <col min="13059" max="13060" width="9.140625" style="349"/>
    <col min="13061" max="13061" width="15.140625" style="349" bestFit="1" customWidth="1"/>
    <col min="13062" max="13311" width="9.140625" style="349"/>
    <col min="13312" max="13312" width="13.140625" style="349" customWidth="1"/>
    <col min="13313" max="13313" width="41.140625" style="349" customWidth="1"/>
    <col min="13314" max="13314" width="18.42578125" style="349" customWidth="1"/>
    <col min="13315" max="13316" width="9.140625" style="349"/>
    <col min="13317" max="13317" width="15.140625" style="349" bestFit="1" customWidth="1"/>
    <col min="13318" max="13567" width="9.140625" style="349"/>
    <col min="13568" max="13568" width="13.140625" style="349" customWidth="1"/>
    <col min="13569" max="13569" width="41.140625" style="349" customWidth="1"/>
    <col min="13570" max="13570" width="18.42578125" style="349" customWidth="1"/>
    <col min="13571" max="13572" width="9.140625" style="349"/>
    <col min="13573" max="13573" width="15.140625" style="349" bestFit="1" customWidth="1"/>
    <col min="13574" max="13823" width="9.140625" style="349"/>
    <col min="13824" max="13824" width="13.140625" style="349" customWidth="1"/>
    <col min="13825" max="13825" width="41.140625" style="349" customWidth="1"/>
    <col min="13826" max="13826" width="18.42578125" style="349" customWidth="1"/>
    <col min="13827" max="13828" width="9.140625" style="349"/>
    <col min="13829" max="13829" width="15.140625" style="349" bestFit="1" customWidth="1"/>
    <col min="13830" max="14079" width="9.140625" style="349"/>
    <col min="14080" max="14080" width="13.140625" style="349" customWidth="1"/>
    <col min="14081" max="14081" width="41.140625" style="349" customWidth="1"/>
    <col min="14082" max="14082" width="18.42578125" style="349" customWidth="1"/>
    <col min="14083" max="14084" width="9.140625" style="349"/>
    <col min="14085" max="14085" width="15.140625" style="349" bestFit="1" customWidth="1"/>
    <col min="14086" max="14335" width="9.140625" style="349"/>
    <col min="14336" max="14336" width="13.140625" style="349" customWidth="1"/>
    <col min="14337" max="14337" width="41.140625" style="349" customWidth="1"/>
    <col min="14338" max="14338" width="18.42578125" style="349" customWidth="1"/>
    <col min="14339" max="14340" width="9.140625" style="349"/>
    <col min="14341" max="14341" width="15.140625" style="349" bestFit="1" customWidth="1"/>
    <col min="14342" max="14591" width="9.140625" style="349"/>
    <col min="14592" max="14592" width="13.140625" style="349" customWidth="1"/>
    <col min="14593" max="14593" width="41.140625" style="349" customWidth="1"/>
    <col min="14594" max="14594" width="18.42578125" style="349" customWidth="1"/>
    <col min="14595" max="14596" width="9.140625" style="349"/>
    <col min="14597" max="14597" width="15.140625" style="349" bestFit="1" customWidth="1"/>
    <col min="14598" max="14847" width="9.140625" style="349"/>
    <col min="14848" max="14848" width="13.140625" style="349" customWidth="1"/>
    <col min="14849" max="14849" width="41.140625" style="349" customWidth="1"/>
    <col min="14850" max="14850" width="18.42578125" style="349" customWidth="1"/>
    <col min="14851" max="14852" width="9.140625" style="349"/>
    <col min="14853" max="14853" width="15.140625" style="349" bestFit="1" customWidth="1"/>
    <col min="14854" max="15103" width="9.140625" style="349"/>
    <col min="15104" max="15104" width="13.140625" style="349" customWidth="1"/>
    <col min="15105" max="15105" width="41.140625" style="349" customWidth="1"/>
    <col min="15106" max="15106" width="18.42578125" style="349" customWidth="1"/>
    <col min="15107" max="15108" width="9.140625" style="349"/>
    <col min="15109" max="15109" width="15.140625" style="349" bestFit="1" customWidth="1"/>
    <col min="15110" max="15359" width="9.140625" style="349"/>
    <col min="15360" max="15360" width="13.140625" style="349" customWidth="1"/>
    <col min="15361" max="15361" width="41.140625" style="349" customWidth="1"/>
    <col min="15362" max="15362" width="18.42578125" style="349" customWidth="1"/>
    <col min="15363" max="15364" width="9.140625" style="349"/>
    <col min="15365" max="15365" width="15.140625" style="349" bestFit="1" customWidth="1"/>
    <col min="15366" max="15615" width="9.140625" style="349"/>
    <col min="15616" max="15616" width="13.140625" style="349" customWidth="1"/>
    <col min="15617" max="15617" width="41.140625" style="349" customWidth="1"/>
    <col min="15618" max="15618" width="18.42578125" style="349" customWidth="1"/>
    <col min="15619" max="15620" width="9.140625" style="349"/>
    <col min="15621" max="15621" width="15.140625" style="349" bestFit="1" customWidth="1"/>
    <col min="15622" max="15871" width="9.140625" style="349"/>
    <col min="15872" max="15872" width="13.140625" style="349" customWidth="1"/>
    <col min="15873" max="15873" width="41.140625" style="349" customWidth="1"/>
    <col min="15874" max="15874" width="18.42578125" style="349" customWidth="1"/>
    <col min="15875" max="15876" width="9.140625" style="349"/>
    <col min="15877" max="15877" width="15.140625" style="349" bestFit="1" customWidth="1"/>
    <col min="15878" max="16127" width="9.140625" style="349"/>
    <col min="16128" max="16128" width="13.140625" style="349" customWidth="1"/>
    <col min="16129" max="16129" width="41.140625" style="349" customWidth="1"/>
    <col min="16130" max="16130" width="18.42578125" style="349" customWidth="1"/>
    <col min="16131" max="16132" width="9.140625" style="349"/>
    <col min="16133" max="16133" width="15.140625" style="349" bestFit="1" customWidth="1"/>
    <col min="16134" max="16384" width="9.140625" style="349"/>
  </cols>
  <sheetData>
    <row r="2" spans="1:5">
      <c r="B2" s="624" t="s">
        <v>867</v>
      </c>
      <c r="C2" s="624"/>
    </row>
    <row r="4" spans="1:5">
      <c r="A4" s="623" t="s">
        <v>112</v>
      </c>
      <c r="B4" s="627" t="s">
        <v>143</v>
      </c>
      <c r="C4" s="627"/>
    </row>
    <row r="5" spans="1:5">
      <c r="B5" s="627"/>
      <c r="C5" s="627"/>
    </row>
    <row r="6" spans="1:5">
      <c r="A6" s="623" t="s">
        <v>113</v>
      </c>
      <c r="B6" s="627" t="s">
        <v>866</v>
      </c>
      <c r="C6" s="627"/>
    </row>
    <row r="7" spans="1:5">
      <c r="B7" s="628"/>
      <c r="C7" s="628"/>
    </row>
    <row r="8" spans="1:5" s="351" customFormat="1">
      <c r="A8" s="629" t="s">
        <v>114</v>
      </c>
      <c r="B8" s="630" t="s">
        <v>144</v>
      </c>
      <c r="C8" s="630"/>
      <c r="D8" s="631"/>
      <c r="E8" s="632"/>
    </row>
    <row r="9" spans="1:5" s="351" customFormat="1">
      <c r="A9" s="629"/>
      <c r="B9" s="627"/>
      <c r="C9" s="627"/>
      <c r="D9" s="631"/>
      <c r="E9" s="632"/>
    </row>
    <row r="10" spans="1:5" s="351" customFormat="1">
      <c r="A10" s="629" t="s">
        <v>115</v>
      </c>
      <c r="B10" s="627" t="s">
        <v>116</v>
      </c>
      <c r="C10" s="627"/>
      <c r="D10" s="631"/>
      <c r="E10" s="632"/>
    </row>
    <row r="11" spans="1:5" s="351" customFormat="1">
      <c r="A11" s="629"/>
      <c r="B11" s="627" t="s">
        <v>117</v>
      </c>
      <c r="C11" s="627"/>
      <c r="D11" s="631"/>
      <c r="E11" s="632"/>
    </row>
    <row r="12" spans="1:5" s="351" customFormat="1">
      <c r="A12" s="629"/>
      <c r="B12" s="627" t="s">
        <v>118</v>
      </c>
      <c r="C12" s="627"/>
      <c r="D12" s="631"/>
      <c r="E12" s="632"/>
    </row>
    <row r="13" spans="1:5" s="351" customFormat="1">
      <c r="A13" s="629"/>
      <c r="B13" s="627"/>
      <c r="C13" s="627"/>
      <c r="D13" s="631"/>
      <c r="E13" s="632"/>
    </row>
    <row r="14" spans="1:5">
      <c r="A14" s="623" t="s">
        <v>119</v>
      </c>
      <c r="B14" s="630" t="s">
        <v>853</v>
      </c>
      <c r="C14" s="630"/>
    </row>
    <row r="16" spans="1:5">
      <c r="A16" s="623" t="s">
        <v>120</v>
      </c>
      <c r="B16" s="633" t="s">
        <v>121</v>
      </c>
      <c r="C16" s="633"/>
    </row>
    <row r="17" spans="1:5">
      <c r="B17" s="633"/>
      <c r="C17" s="633"/>
    </row>
    <row r="18" spans="1:5">
      <c r="A18" s="634" t="s">
        <v>122</v>
      </c>
      <c r="B18" s="634"/>
      <c r="C18" s="634"/>
      <c r="D18" s="635"/>
    </row>
    <row r="19" spans="1:5" ht="104.25" customHeight="1">
      <c r="A19" s="636" t="s">
        <v>744</v>
      </c>
      <c r="B19" s="636"/>
      <c r="C19" s="636"/>
      <c r="D19" s="636"/>
      <c r="E19" s="636"/>
    </row>
    <row r="20" spans="1:5" ht="120" customHeight="1">
      <c r="A20" s="636" t="s">
        <v>123</v>
      </c>
      <c r="B20" s="636"/>
      <c r="C20" s="636"/>
      <c r="D20" s="636"/>
      <c r="E20" s="636"/>
    </row>
    <row r="21" spans="1:5" ht="19.5" customHeight="1">
      <c r="A21" s="636" t="s">
        <v>745</v>
      </c>
      <c r="B21" s="636"/>
      <c r="C21" s="636"/>
      <c r="D21" s="636"/>
      <c r="E21" s="636"/>
    </row>
    <row r="22" spans="1:5" ht="34.5" customHeight="1">
      <c r="A22" s="636" t="s">
        <v>746</v>
      </c>
      <c r="B22" s="636"/>
      <c r="C22" s="636"/>
      <c r="D22" s="636"/>
      <c r="E22" s="636"/>
    </row>
    <row r="23" spans="1:5" ht="99.75" customHeight="1">
      <c r="A23" s="636" t="s">
        <v>747</v>
      </c>
      <c r="B23" s="636"/>
      <c r="C23" s="636"/>
      <c r="D23" s="636"/>
      <c r="E23" s="636"/>
    </row>
    <row r="24" spans="1:5" ht="50.25" customHeight="1">
      <c r="A24" s="636" t="s">
        <v>748</v>
      </c>
      <c r="B24" s="636"/>
      <c r="C24" s="636"/>
      <c r="D24" s="636"/>
      <c r="E24" s="636"/>
    </row>
    <row r="25" spans="1:5" ht="35.25" customHeight="1">
      <c r="A25" s="636" t="s">
        <v>749</v>
      </c>
      <c r="B25" s="636"/>
      <c r="C25" s="636"/>
      <c r="D25" s="636"/>
      <c r="E25" s="636"/>
    </row>
    <row r="26" spans="1:5" ht="67.5" customHeight="1">
      <c r="A26" s="636" t="s">
        <v>750</v>
      </c>
      <c r="B26" s="636"/>
      <c r="C26" s="636"/>
      <c r="D26" s="636"/>
      <c r="E26" s="636"/>
    </row>
    <row r="27" spans="1:5" ht="66" customHeight="1">
      <c r="A27" s="636" t="s">
        <v>751</v>
      </c>
      <c r="B27" s="636"/>
      <c r="C27" s="636"/>
      <c r="D27" s="636"/>
      <c r="E27" s="636"/>
    </row>
    <row r="28" spans="1:5" ht="50.25" customHeight="1">
      <c r="A28" s="636" t="s">
        <v>759</v>
      </c>
      <c r="B28" s="636"/>
      <c r="C28" s="636"/>
      <c r="D28" s="636"/>
      <c r="E28" s="636"/>
    </row>
    <row r="29" spans="1:5" ht="68.25" customHeight="1">
      <c r="A29" s="636" t="s">
        <v>854</v>
      </c>
      <c r="B29" s="636"/>
      <c r="C29" s="636"/>
      <c r="D29" s="636"/>
      <c r="E29" s="636"/>
    </row>
    <row r="30" spans="1:5" ht="15.75" customHeight="1">
      <c r="A30" s="636" t="s">
        <v>752</v>
      </c>
      <c r="B30" s="636"/>
      <c r="C30" s="636"/>
      <c r="D30" s="636"/>
      <c r="E30" s="636"/>
    </row>
    <row r="31" spans="1:5" ht="17.25" customHeight="1">
      <c r="A31" s="636" t="s">
        <v>753</v>
      </c>
      <c r="B31" s="636"/>
      <c r="C31" s="636"/>
      <c r="D31" s="636"/>
      <c r="E31" s="636"/>
    </row>
    <row r="32" spans="1:5" ht="18.75" customHeight="1">
      <c r="A32" s="636" t="s">
        <v>754</v>
      </c>
      <c r="B32" s="636"/>
      <c r="C32" s="636"/>
      <c r="D32" s="636"/>
      <c r="E32" s="636"/>
    </row>
    <row r="33" spans="1:5" ht="67.5" customHeight="1">
      <c r="A33" s="636" t="s">
        <v>755</v>
      </c>
      <c r="B33" s="636"/>
      <c r="C33" s="636"/>
      <c r="D33" s="636"/>
      <c r="E33" s="636"/>
    </row>
    <row r="34" spans="1:5" ht="34.5" customHeight="1">
      <c r="A34" s="636" t="s">
        <v>756</v>
      </c>
      <c r="B34" s="636"/>
      <c r="C34" s="636"/>
      <c r="D34" s="636"/>
      <c r="E34" s="636"/>
    </row>
    <row r="35" spans="1:5" ht="33" customHeight="1">
      <c r="A35" s="636" t="s">
        <v>757</v>
      </c>
      <c r="B35" s="636"/>
      <c r="C35" s="636"/>
      <c r="D35" s="636"/>
      <c r="E35" s="636"/>
    </row>
    <row r="36" spans="1:5" ht="33.75" customHeight="1">
      <c r="A36" s="636" t="s">
        <v>758</v>
      </c>
      <c r="B36" s="636"/>
      <c r="C36" s="636"/>
      <c r="D36" s="636"/>
      <c r="E36" s="636"/>
    </row>
    <row r="37" spans="1:5" ht="33.75" customHeight="1">
      <c r="A37" s="636" t="s">
        <v>124</v>
      </c>
      <c r="B37" s="636"/>
      <c r="C37" s="636"/>
      <c r="D37" s="636"/>
      <c r="E37" s="636"/>
    </row>
    <row r="38" spans="1:5" ht="33.75" customHeight="1">
      <c r="A38" s="636" t="s">
        <v>125</v>
      </c>
      <c r="B38" s="636"/>
      <c r="C38" s="636"/>
      <c r="D38" s="636"/>
      <c r="E38" s="636"/>
    </row>
    <row r="39" spans="1:5" ht="39.75" customHeight="1">
      <c r="A39" s="636" t="s">
        <v>126</v>
      </c>
      <c r="B39" s="636"/>
      <c r="C39" s="636"/>
      <c r="D39" s="636"/>
      <c r="E39" s="636"/>
    </row>
    <row r="40" spans="1:5" ht="15.75" customHeight="1">
      <c r="A40" s="636" t="s">
        <v>127</v>
      </c>
      <c r="B40" s="636"/>
      <c r="C40" s="636"/>
      <c r="D40" s="636"/>
      <c r="E40" s="636"/>
    </row>
    <row r="41" spans="1:5" ht="33" customHeight="1">
      <c r="A41" s="636" t="s">
        <v>128</v>
      </c>
      <c r="B41" s="636"/>
      <c r="C41" s="636"/>
      <c r="D41" s="636"/>
      <c r="E41" s="636"/>
    </row>
    <row r="42" spans="1:5" ht="33.75" customHeight="1">
      <c r="A42" s="637" t="s">
        <v>129</v>
      </c>
      <c r="B42" s="637"/>
      <c r="C42" s="637"/>
      <c r="D42" s="637"/>
      <c r="E42" s="637"/>
    </row>
    <row r="43" spans="1:5" ht="51.75" customHeight="1">
      <c r="A43" s="637" t="s">
        <v>130</v>
      </c>
      <c r="B43" s="637"/>
      <c r="C43" s="637"/>
      <c r="D43" s="637"/>
      <c r="E43" s="637"/>
    </row>
    <row r="44" spans="1:5">
      <c r="A44" s="638"/>
      <c r="B44" s="639"/>
      <c r="C44" s="639"/>
      <c r="D44" s="640"/>
      <c r="E44" s="641"/>
    </row>
    <row r="47" spans="1:5" ht="18">
      <c r="B47" s="642" t="s">
        <v>131</v>
      </c>
      <c r="C47" s="643"/>
      <c r="D47" s="644"/>
      <c r="E47" s="645"/>
    </row>
    <row r="48" spans="1:5">
      <c r="B48" s="624"/>
      <c r="C48" s="624"/>
      <c r="D48" s="646"/>
    </row>
    <row r="49" spans="2:8">
      <c r="B49" s="624"/>
      <c r="C49" s="624"/>
      <c r="D49" s="646"/>
    </row>
    <row r="50" spans="2:8">
      <c r="B50" s="624" t="s">
        <v>132</v>
      </c>
      <c r="C50" s="624"/>
      <c r="D50" s="646">
        <f>+SUM(D89+D95)</f>
        <v>0</v>
      </c>
    </row>
    <row r="51" spans="2:8">
      <c r="B51" s="624"/>
      <c r="C51" s="624"/>
      <c r="D51" s="646"/>
      <c r="H51" s="461"/>
    </row>
    <row r="52" spans="2:8">
      <c r="B52" s="624" t="s">
        <v>852</v>
      </c>
      <c r="C52" s="624"/>
      <c r="D52" s="646">
        <f>D102</f>
        <v>0</v>
      </c>
    </row>
    <row r="53" spans="2:8">
      <c r="B53" s="624"/>
      <c r="C53" s="624"/>
      <c r="D53" s="646"/>
    </row>
    <row r="54" spans="2:8">
      <c r="B54" s="624" t="s">
        <v>133</v>
      </c>
      <c r="C54" s="624"/>
      <c r="D54" s="646">
        <f>D110</f>
        <v>0</v>
      </c>
    </row>
    <row r="55" spans="2:8">
      <c r="B55" s="624"/>
      <c r="C55" s="624"/>
      <c r="D55" s="646"/>
    </row>
    <row r="56" spans="2:8">
      <c r="B56" s="624" t="s">
        <v>134</v>
      </c>
      <c r="C56" s="624"/>
      <c r="D56" s="646">
        <f>D117</f>
        <v>0</v>
      </c>
    </row>
    <row r="57" spans="2:8">
      <c r="B57" s="624"/>
      <c r="C57" s="624"/>
      <c r="D57" s="646"/>
    </row>
    <row r="58" spans="2:8">
      <c r="B58" s="624" t="s">
        <v>877</v>
      </c>
      <c r="C58" s="624"/>
      <c r="D58" s="646">
        <f>SUM(D50:D56)*0.08</f>
        <v>0</v>
      </c>
    </row>
    <row r="59" spans="2:8">
      <c r="B59" s="624"/>
      <c r="C59" s="624"/>
      <c r="D59" s="646"/>
    </row>
    <row r="60" spans="2:8">
      <c r="B60" s="624" t="s">
        <v>879</v>
      </c>
      <c r="C60" s="624"/>
      <c r="D60" s="664">
        <v>0</v>
      </c>
    </row>
    <row r="61" spans="2:8">
      <c r="B61" s="647"/>
      <c r="C61" s="647"/>
      <c r="D61" s="648"/>
    </row>
    <row r="62" spans="2:8">
      <c r="B62" s="624"/>
      <c r="C62" s="624"/>
      <c r="D62" s="646"/>
    </row>
    <row r="63" spans="2:8">
      <c r="B63" s="623" t="s">
        <v>878</v>
      </c>
      <c r="C63" s="624"/>
      <c r="D63" s="646"/>
      <c r="G63" s="461"/>
    </row>
    <row r="64" spans="2:8" ht="66">
      <c r="B64" s="649" t="s">
        <v>880</v>
      </c>
      <c r="C64" s="624"/>
      <c r="D64" s="646"/>
      <c r="G64" s="461"/>
    </row>
    <row r="65" spans="2:4">
      <c r="B65" s="624"/>
      <c r="C65" s="624"/>
      <c r="D65" s="646"/>
    </row>
    <row r="66" spans="2:4">
      <c r="B66" s="624"/>
      <c r="C66" s="624"/>
      <c r="D66" s="646"/>
    </row>
    <row r="67" spans="2:4">
      <c r="B67" s="650" t="s">
        <v>868</v>
      </c>
      <c r="C67" s="650"/>
      <c r="D67" s="651">
        <f>SUM(D50,D52,D54,D56,D58)-D60</f>
        <v>0</v>
      </c>
    </row>
    <row r="68" spans="2:4">
      <c r="B68" s="643"/>
      <c r="C68" s="643"/>
      <c r="D68" s="644"/>
    </row>
    <row r="69" spans="2:4">
      <c r="B69" s="652" t="s">
        <v>869</v>
      </c>
      <c r="C69" s="525">
        <v>0</v>
      </c>
      <c r="D69" s="644">
        <f>D67*C69</f>
        <v>0</v>
      </c>
    </row>
    <row r="70" spans="2:4">
      <c r="B70" s="652"/>
      <c r="C70" s="653"/>
      <c r="D70" s="644"/>
    </row>
    <row r="71" spans="2:4">
      <c r="B71" s="654" t="s">
        <v>871</v>
      </c>
      <c r="C71" s="653"/>
      <c r="D71" s="655">
        <f>D67-D69</f>
        <v>0</v>
      </c>
    </row>
    <row r="72" spans="2:4">
      <c r="B72" s="643"/>
      <c r="C72" s="643"/>
      <c r="D72" s="644"/>
    </row>
    <row r="73" spans="2:4">
      <c r="B73" s="652" t="s">
        <v>870</v>
      </c>
      <c r="C73" s="525">
        <v>0.22</v>
      </c>
      <c r="D73" s="644">
        <f>D71*C73</f>
        <v>0</v>
      </c>
    </row>
    <row r="74" spans="2:4">
      <c r="B74" s="656"/>
      <c r="C74" s="656"/>
      <c r="D74" s="644"/>
    </row>
    <row r="75" spans="2:4" ht="17.25" thickBot="1">
      <c r="B75" s="657" t="s">
        <v>872</v>
      </c>
      <c r="C75" s="657"/>
      <c r="D75" s="658">
        <f>SUM(D71:D73)</f>
        <v>0</v>
      </c>
    </row>
    <row r="76" spans="2:4" ht="17.25" thickTop="1"/>
    <row r="79" spans="2:4">
      <c r="B79" s="624" t="s">
        <v>136</v>
      </c>
      <c r="C79" s="624"/>
    </row>
    <row r="81" spans="2:4">
      <c r="B81" s="659" t="s">
        <v>137</v>
      </c>
      <c r="C81" s="659"/>
      <c r="D81" s="646">
        <f>'A|Pripravljalna d.'!F29</f>
        <v>0</v>
      </c>
    </row>
    <row r="82" spans="2:4">
      <c r="B82" s="649" t="s">
        <v>760</v>
      </c>
      <c r="D82" s="646">
        <f>'A|Rušitvena d.'!F38</f>
        <v>0</v>
      </c>
    </row>
    <row r="83" spans="2:4">
      <c r="B83" s="649" t="s">
        <v>761</v>
      </c>
      <c r="D83" s="646">
        <f>'A|Zemeljska d.'!F23</f>
        <v>0</v>
      </c>
    </row>
    <row r="84" spans="2:4">
      <c r="B84" s="649" t="s">
        <v>762</v>
      </c>
      <c r="D84" s="646">
        <f>'A|Betonska d.'!F24</f>
        <v>0</v>
      </c>
    </row>
    <row r="85" spans="2:4">
      <c r="B85" s="649" t="s">
        <v>763</v>
      </c>
      <c r="D85" s="646">
        <f>'A|Opaž-tesarska d.'!F20</f>
        <v>0</v>
      </c>
    </row>
    <row r="86" spans="2:4">
      <c r="B86" s="649" t="s">
        <v>764</v>
      </c>
      <c r="D86" s="646">
        <f>'A|Zidarska d.'!F66</f>
        <v>0</v>
      </c>
    </row>
    <row r="87" spans="2:4">
      <c r="B87" s="649" t="s">
        <v>765</v>
      </c>
      <c r="D87" s="646">
        <f>'A|Fasada'!F67</f>
        <v>0</v>
      </c>
    </row>
    <row r="88" spans="2:4">
      <c r="B88" s="660"/>
      <c r="C88" s="660"/>
      <c r="D88" s="648"/>
    </row>
    <row r="89" spans="2:4" ht="17.25" thickBot="1">
      <c r="B89" s="661" t="s">
        <v>138</v>
      </c>
      <c r="C89" s="661"/>
      <c r="D89" s="662">
        <f>+SUM(D81:D88)</f>
        <v>0</v>
      </c>
    </row>
    <row r="90" spans="2:4" ht="17.25" thickTop="1">
      <c r="B90" s="659"/>
      <c r="C90" s="659"/>
      <c r="D90" s="646"/>
    </row>
    <row r="91" spans="2:4">
      <c r="B91" s="659"/>
      <c r="C91" s="659"/>
      <c r="D91" s="646"/>
    </row>
    <row r="92" spans="2:4">
      <c r="B92" s="659" t="s">
        <v>139</v>
      </c>
      <c r="C92" s="659"/>
      <c r="D92" s="646">
        <f>'B|Krovsko kleparska d.'!F39</f>
        <v>0</v>
      </c>
    </row>
    <row r="93" spans="2:4">
      <c r="B93" s="659" t="s">
        <v>766</v>
      </c>
      <c r="C93" s="659"/>
      <c r="D93" s="646">
        <f>'B|Stavbno pohi.'!F140</f>
        <v>0</v>
      </c>
    </row>
    <row r="94" spans="2:4">
      <c r="B94" s="659"/>
      <c r="C94" s="659"/>
      <c r="D94" s="646"/>
    </row>
    <row r="95" spans="2:4" ht="17.25" thickBot="1">
      <c r="B95" s="661" t="s">
        <v>140</v>
      </c>
      <c r="C95" s="661"/>
      <c r="D95" s="662">
        <f>+SUM(D92:D93)</f>
        <v>0</v>
      </c>
    </row>
    <row r="96" spans="2:4" ht="17.25" thickTop="1">
      <c r="B96" s="659"/>
      <c r="C96" s="659"/>
      <c r="D96" s="646"/>
    </row>
    <row r="97" spans="2:4">
      <c r="B97" s="659"/>
      <c r="C97" s="659"/>
      <c r="D97" s="646"/>
    </row>
    <row r="98" spans="2:4">
      <c r="B98" s="624" t="s">
        <v>850</v>
      </c>
      <c r="C98" s="624"/>
    </row>
    <row r="100" spans="2:4">
      <c r="B100" s="649" t="s">
        <v>851</v>
      </c>
      <c r="D100" s="646">
        <f>'E|Elektromontažna d.'!F339</f>
        <v>0</v>
      </c>
    </row>
    <row r="102" spans="2:4" ht="17.25" thickBot="1">
      <c r="B102" s="661" t="s">
        <v>852</v>
      </c>
      <c r="C102" s="661"/>
      <c r="D102" s="662">
        <f>SUM(D100:D101)</f>
        <v>0</v>
      </c>
    </row>
    <row r="103" spans="2:4" ht="17.25" thickTop="1">
      <c r="B103" s="628"/>
      <c r="C103" s="628"/>
      <c r="D103" s="663"/>
    </row>
    <row r="104" spans="2:4">
      <c r="B104" s="628"/>
      <c r="C104" s="628"/>
      <c r="D104" s="663"/>
    </row>
    <row r="105" spans="2:4">
      <c r="B105" s="624" t="s">
        <v>141</v>
      </c>
      <c r="C105" s="624"/>
    </row>
    <row r="107" spans="2:4">
      <c r="B107" s="649" t="s">
        <v>385</v>
      </c>
      <c r="D107" s="646">
        <f>'S|Priključek plina'!F74</f>
        <v>0</v>
      </c>
    </row>
    <row r="108" spans="2:4">
      <c r="B108" s="649" t="s">
        <v>386</v>
      </c>
      <c r="D108" s="646">
        <f>'S|Strojne inštalacije'!F334</f>
        <v>0</v>
      </c>
    </row>
    <row r="110" spans="2:4" ht="17.25" thickBot="1">
      <c r="B110" s="661" t="s">
        <v>133</v>
      </c>
      <c r="C110" s="661"/>
      <c r="D110" s="662">
        <f>SUM(D107:D109)</f>
        <v>0</v>
      </c>
    </row>
    <row r="111" spans="2:4" ht="17.25" thickTop="1">
      <c r="B111" s="659"/>
      <c r="C111" s="659"/>
      <c r="D111" s="646"/>
    </row>
    <row r="112" spans="2:4">
      <c r="B112" s="659"/>
      <c r="C112" s="659"/>
      <c r="D112" s="646"/>
    </row>
    <row r="113" spans="2:4">
      <c r="B113" s="624" t="s">
        <v>847</v>
      </c>
      <c r="C113" s="624"/>
    </row>
    <row r="115" spans="2:4">
      <c r="B115" s="649" t="s">
        <v>142</v>
      </c>
      <c r="D115" s="646">
        <f>'D|Dokumnetacija'!F9</f>
        <v>0</v>
      </c>
    </row>
    <row r="117" spans="2:4" ht="17.25" thickBot="1">
      <c r="B117" s="661" t="s">
        <v>134</v>
      </c>
      <c r="C117" s="661"/>
      <c r="D117" s="662">
        <f>SUM(D115:D116)</f>
        <v>0</v>
      </c>
    </row>
    <row r="118" spans="2:4" ht="17.25" thickTop="1"/>
  </sheetData>
  <sheetProtection algorithmName="SHA-512" hashValue="8D1ql9yVpVaVmDTJ/Or7Vbs4nvO8BmgeFxbbyXtqJsjD4YqUuOmw2ioJrTUHPijhwiJtx2JeZR/lhB5PNuG+YQ==" saltValue="gxUDuJVfr9pFIN3VBj5p1g==" spinCount="100000" sheet="1" objects="1" scenarios="1"/>
  <mergeCells count="26">
    <mergeCell ref="A33:E33"/>
    <mergeCell ref="A34:E34"/>
    <mergeCell ref="A35:E35"/>
    <mergeCell ref="A36:E36"/>
    <mergeCell ref="A28:E28"/>
    <mergeCell ref="A29:E29"/>
    <mergeCell ref="A30:E30"/>
    <mergeCell ref="A31:E31"/>
    <mergeCell ref="A32:E32"/>
    <mergeCell ref="A19:E19"/>
    <mergeCell ref="A20:E20"/>
    <mergeCell ref="A21:E21"/>
    <mergeCell ref="A22:E22"/>
    <mergeCell ref="A18:D18"/>
    <mergeCell ref="A23:E23"/>
    <mergeCell ref="A24:E24"/>
    <mergeCell ref="A25:E25"/>
    <mergeCell ref="A26:E26"/>
    <mergeCell ref="A27:E27"/>
    <mergeCell ref="A42:E42"/>
    <mergeCell ref="A43:E43"/>
    <mergeCell ref="A37:E37"/>
    <mergeCell ref="A38:E38"/>
    <mergeCell ref="A39:E39"/>
    <mergeCell ref="A40:E40"/>
    <mergeCell ref="A41:E41"/>
  </mergeCells>
  <pageMargins left="0.98425196850393704" right="0.78740157480314965" top="0.98425196850393704" bottom="0.98425196850393704" header="0" footer="0"/>
  <pageSetup paperSize="9" scale="79" orientation="portrait" r:id="rId1"/>
  <headerFooter alignWithMargins="0"/>
  <rowBreaks count="3" manualBreakCount="3">
    <brk id="25" max="4" man="1"/>
    <brk id="44" max="16383" man="1"/>
    <brk id="7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view="pageBreakPreview" topLeftCell="A129" zoomScaleSheetLayoutView="100" workbookViewId="0">
      <selection activeCell="C138" sqref="C138"/>
    </sheetView>
  </sheetViews>
  <sheetFormatPr defaultRowHeight="16.5"/>
  <cols>
    <col min="1" max="1" width="7.140625" style="30" customWidth="1"/>
    <col min="2" max="2" width="39.42578125" style="31" customWidth="1"/>
    <col min="3" max="3" width="8.28515625" style="15" customWidth="1"/>
    <col min="4" max="4" width="9.7109375" style="15" customWidth="1"/>
    <col min="5" max="5" width="12.42578125" style="15" customWidth="1"/>
    <col min="6" max="6" width="13.28515625" style="54" customWidth="1"/>
    <col min="7" max="7" width="9.140625" style="15"/>
    <col min="8" max="8" width="7.140625" style="15" customWidth="1"/>
    <col min="9" max="252" width="9.140625" style="15"/>
    <col min="253" max="253" width="7.140625" style="15" customWidth="1"/>
    <col min="254" max="254" width="39.42578125" style="15" customWidth="1"/>
    <col min="255" max="255" width="8.28515625" style="15" customWidth="1"/>
    <col min="256" max="256" width="9.7109375" style="15" customWidth="1"/>
    <col min="257" max="257" width="12.42578125" style="15" customWidth="1"/>
    <col min="258" max="258" width="13.28515625" style="15" customWidth="1"/>
    <col min="259" max="263" width="9.140625" style="15"/>
    <col min="264" max="264" width="7.140625" style="15" customWidth="1"/>
    <col min="265" max="508" width="9.140625" style="15"/>
    <col min="509" max="509" width="7.140625" style="15" customWidth="1"/>
    <col min="510" max="510" width="39.42578125" style="15" customWidth="1"/>
    <col min="511" max="511" width="8.28515625" style="15" customWidth="1"/>
    <col min="512" max="512" width="9.7109375" style="15" customWidth="1"/>
    <col min="513" max="513" width="12.42578125" style="15" customWidth="1"/>
    <col min="514" max="514" width="13.28515625" style="15" customWidth="1"/>
    <col min="515" max="519" width="9.140625" style="15"/>
    <col min="520" max="520" width="7.140625" style="15" customWidth="1"/>
    <col min="521" max="764" width="9.140625" style="15"/>
    <col min="765" max="765" width="7.140625" style="15" customWidth="1"/>
    <col min="766" max="766" width="39.42578125" style="15" customWidth="1"/>
    <col min="767" max="767" width="8.28515625" style="15" customWidth="1"/>
    <col min="768" max="768" width="9.7109375" style="15" customWidth="1"/>
    <col min="769" max="769" width="12.42578125" style="15" customWidth="1"/>
    <col min="770" max="770" width="13.28515625" style="15" customWidth="1"/>
    <col min="771" max="775" width="9.140625" style="15"/>
    <col min="776" max="776" width="7.140625" style="15" customWidth="1"/>
    <col min="777" max="1020" width="9.140625" style="15"/>
    <col min="1021" max="1021" width="7.140625" style="15" customWidth="1"/>
    <col min="1022" max="1022" width="39.42578125" style="15" customWidth="1"/>
    <col min="1023" max="1023" width="8.28515625" style="15" customWidth="1"/>
    <col min="1024" max="1024" width="9.7109375" style="15" customWidth="1"/>
    <col min="1025" max="1025" width="12.42578125" style="15" customWidth="1"/>
    <col min="1026" max="1026" width="13.28515625" style="15" customWidth="1"/>
    <col min="1027" max="1031" width="9.140625" style="15"/>
    <col min="1032" max="1032" width="7.140625" style="15" customWidth="1"/>
    <col min="1033" max="1276" width="9.140625" style="15"/>
    <col min="1277" max="1277" width="7.140625" style="15" customWidth="1"/>
    <col min="1278" max="1278" width="39.42578125" style="15" customWidth="1"/>
    <col min="1279" max="1279" width="8.28515625" style="15" customWidth="1"/>
    <col min="1280" max="1280" width="9.7109375" style="15" customWidth="1"/>
    <col min="1281" max="1281" width="12.42578125" style="15" customWidth="1"/>
    <col min="1282" max="1282" width="13.28515625" style="15" customWidth="1"/>
    <col min="1283" max="1287" width="9.140625" style="15"/>
    <col min="1288" max="1288" width="7.140625" style="15" customWidth="1"/>
    <col min="1289" max="1532" width="9.140625" style="15"/>
    <col min="1533" max="1533" width="7.140625" style="15" customWidth="1"/>
    <col min="1534" max="1534" width="39.42578125" style="15" customWidth="1"/>
    <col min="1535" max="1535" width="8.28515625" style="15" customWidth="1"/>
    <col min="1536" max="1536" width="9.7109375" style="15" customWidth="1"/>
    <col min="1537" max="1537" width="12.42578125" style="15" customWidth="1"/>
    <col min="1538" max="1538" width="13.28515625" style="15" customWidth="1"/>
    <col min="1539" max="1543" width="9.140625" style="15"/>
    <col min="1544" max="1544" width="7.140625" style="15" customWidth="1"/>
    <col min="1545" max="1788" width="9.140625" style="15"/>
    <col min="1789" max="1789" width="7.140625" style="15" customWidth="1"/>
    <col min="1790" max="1790" width="39.42578125" style="15" customWidth="1"/>
    <col min="1791" max="1791" width="8.28515625" style="15" customWidth="1"/>
    <col min="1792" max="1792" width="9.7109375" style="15" customWidth="1"/>
    <col min="1793" max="1793" width="12.42578125" style="15" customWidth="1"/>
    <col min="1794" max="1794" width="13.28515625" style="15" customWidth="1"/>
    <col min="1795" max="1799" width="9.140625" style="15"/>
    <col min="1800" max="1800" width="7.140625" style="15" customWidth="1"/>
    <col min="1801" max="2044" width="9.140625" style="15"/>
    <col min="2045" max="2045" width="7.140625" style="15" customWidth="1"/>
    <col min="2046" max="2046" width="39.42578125" style="15" customWidth="1"/>
    <col min="2047" max="2047" width="8.28515625" style="15" customWidth="1"/>
    <col min="2048" max="2048" width="9.7109375" style="15" customWidth="1"/>
    <col min="2049" max="2049" width="12.42578125" style="15" customWidth="1"/>
    <col min="2050" max="2050" width="13.28515625" style="15" customWidth="1"/>
    <col min="2051" max="2055" width="9.140625" style="15"/>
    <col min="2056" max="2056" width="7.140625" style="15" customWidth="1"/>
    <col min="2057" max="2300" width="9.140625" style="15"/>
    <col min="2301" max="2301" width="7.140625" style="15" customWidth="1"/>
    <col min="2302" max="2302" width="39.42578125" style="15" customWidth="1"/>
    <col min="2303" max="2303" width="8.28515625" style="15" customWidth="1"/>
    <col min="2304" max="2304" width="9.7109375" style="15" customWidth="1"/>
    <col min="2305" max="2305" width="12.42578125" style="15" customWidth="1"/>
    <col min="2306" max="2306" width="13.28515625" style="15" customWidth="1"/>
    <col min="2307" max="2311" width="9.140625" style="15"/>
    <col min="2312" max="2312" width="7.140625" style="15" customWidth="1"/>
    <col min="2313" max="2556" width="9.140625" style="15"/>
    <col min="2557" max="2557" width="7.140625" style="15" customWidth="1"/>
    <col min="2558" max="2558" width="39.42578125" style="15" customWidth="1"/>
    <col min="2559" max="2559" width="8.28515625" style="15" customWidth="1"/>
    <col min="2560" max="2560" width="9.7109375" style="15" customWidth="1"/>
    <col min="2561" max="2561" width="12.42578125" style="15" customWidth="1"/>
    <col min="2562" max="2562" width="13.28515625" style="15" customWidth="1"/>
    <col min="2563" max="2567" width="9.140625" style="15"/>
    <col min="2568" max="2568" width="7.140625" style="15" customWidth="1"/>
    <col min="2569" max="2812" width="9.140625" style="15"/>
    <col min="2813" max="2813" width="7.140625" style="15" customWidth="1"/>
    <col min="2814" max="2814" width="39.42578125" style="15" customWidth="1"/>
    <col min="2815" max="2815" width="8.28515625" style="15" customWidth="1"/>
    <col min="2816" max="2816" width="9.7109375" style="15" customWidth="1"/>
    <col min="2817" max="2817" width="12.42578125" style="15" customWidth="1"/>
    <col min="2818" max="2818" width="13.28515625" style="15" customWidth="1"/>
    <col min="2819" max="2823" width="9.140625" style="15"/>
    <col min="2824" max="2824" width="7.140625" style="15" customWidth="1"/>
    <col min="2825" max="3068" width="9.140625" style="15"/>
    <col min="3069" max="3069" width="7.140625" style="15" customWidth="1"/>
    <col min="3070" max="3070" width="39.42578125" style="15" customWidth="1"/>
    <col min="3071" max="3071" width="8.28515625" style="15" customWidth="1"/>
    <col min="3072" max="3072" width="9.7109375" style="15" customWidth="1"/>
    <col min="3073" max="3073" width="12.42578125" style="15" customWidth="1"/>
    <col min="3074" max="3074" width="13.28515625" style="15" customWidth="1"/>
    <col min="3075" max="3079" width="9.140625" style="15"/>
    <col min="3080" max="3080" width="7.140625" style="15" customWidth="1"/>
    <col min="3081" max="3324" width="9.140625" style="15"/>
    <col min="3325" max="3325" width="7.140625" style="15" customWidth="1"/>
    <col min="3326" max="3326" width="39.42578125" style="15" customWidth="1"/>
    <col min="3327" max="3327" width="8.28515625" style="15" customWidth="1"/>
    <col min="3328" max="3328" width="9.7109375" style="15" customWidth="1"/>
    <col min="3329" max="3329" width="12.42578125" style="15" customWidth="1"/>
    <col min="3330" max="3330" width="13.28515625" style="15" customWidth="1"/>
    <col min="3331" max="3335" width="9.140625" style="15"/>
    <col min="3336" max="3336" width="7.140625" style="15" customWidth="1"/>
    <col min="3337" max="3580" width="9.140625" style="15"/>
    <col min="3581" max="3581" width="7.140625" style="15" customWidth="1"/>
    <col min="3582" max="3582" width="39.42578125" style="15" customWidth="1"/>
    <col min="3583" max="3583" width="8.28515625" style="15" customWidth="1"/>
    <col min="3584" max="3584" width="9.7109375" style="15" customWidth="1"/>
    <col min="3585" max="3585" width="12.42578125" style="15" customWidth="1"/>
    <col min="3586" max="3586" width="13.28515625" style="15" customWidth="1"/>
    <col min="3587" max="3591" width="9.140625" style="15"/>
    <col min="3592" max="3592" width="7.140625" style="15" customWidth="1"/>
    <col min="3593" max="3836" width="9.140625" style="15"/>
    <col min="3837" max="3837" width="7.140625" style="15" customWidth="1"/>
    <col min="3838" max="3838" width="39.42578125" style="15" customWidth="1"/>
    <col min="3839" max="3839" width="8.28515625" style="15" customWidth="1"/>
    <col min="3840" max="3840" width="9.7109375" style="15" customWidth="1"/>
    <col min="3841" max="3841" width="12.42578125" style="15" customWidth="1"/>
    <col min="3842" max="3842" width="13.28515625" style="15" customWidth="1"/>
    <col min="3843" max="3847" width="9.140625" style="15"/>
    <col min="3848" max="3848" width="7.140625" style="15" customWidth="1"/>
    <col min="3849" max="4092" width="9.140625" style="15"/>
    <col min="4093" max="4093" width="7.140625" style="15" customWidth="1"/>
    <col min="4094" max="4094" width="39.42578125" style="15" customWidth="1"/>
    <col min="4095" max="4095" width="8.28515625" style="15" customWidth="1"/>
    <col min="4096" max="4096" width="9.7109375" style="15" customWidth="1"/>
    <col min="4097" max="4097" width="12.42578125" style="15" customWidth="1"/>
    <col min="4098" max="4098" width="13.28515625" style="15" customWidth="1"/>
    <col min="4099" max="4103" width="9.140625" style="15"/>
    <col min="4104" max="4104" width="7.140625" style="15" customWidth="1"/>
    <col min="4105" max="4348" width="9.140625" style="15"/>
    <col min="4349" max="4349" width="7.140625" style="15" customWidth="1"/>
    <col min="4350" max="4350" width="39.42578125" style="15" customWidth="1"/>
    <col min="4351" max="4351" width="8.28515625" style="15" customWidth="1"/>
    <col min="4352" max="4352" width="9.7109375" style="15" customWidth="1"/>
    <col min="4353" max="4353" width="12.42578125" style="15" customWidth="1"/>
    <col min="4354" max="4354" width="13.28515625" style="15" customWidth="1"/>
    <col min="4355" max="4359" width="9.140625" style="15"/>
    <col min="4360" max="4360" width="7.140625" style="15" customWidth="1"/>
    <col min="4361" max="4604" width="9.140625" style="15"/>
    <col min="4605" max="4605" width="7.140625" style="15" customWidth="1"/>
    <col min="4606" max="4606" width="39.42578125" style="15" customWidth="1"/>
    <col min="4607" max="4607" width="8.28515625" style="15" customWidth="1"/>
    <col min="4608" max="4608" width="9.7109375" style="15" customWidth="1"/>
    <col min="4609" max="4609" width="12.42578125" style="15" customWidth="1"/>
    <col min="4610" max="4610" width="13.28515625" style="15" customWidth="1"/>
    <col min="4611" max="4615" width="9.140625" style="15"/>
    <col min="4616" max="4616" width="7.140625" style="15" customWidth="1"/>
    <col min="4617" max="4860" width="9.140625" style="15"/>
    <col min="4861" max="4861" width="7.140625" style="15" customWidth="1"/>
    <col min="4862" max="4862" width="39.42578125" style="15" customWidth="1"/>
    <col min="4863" max="4863" width="8.28515625" style="15" customWidth="1"/>
    <col min="4864" max="4864" width="9.7109375" style="15" customWidth="1"/>
    <col min="4865" max="4865" width="12.42578125" style="15" customWidth="1"/>
    <col min="4866" max="4866" width="13.28515625" style="15" customWidth="1"/>
    <col min="4867" max="4871" width="9.140625" style="15"/>
    <col min="4872" max="4872" width="7.140625" style="15" customWidth="1"/>
    <col min="4873" max="5116" width="9.140625" style="15"/>
    <col min="5117" max="5117" width="7.140625" style="15" customWidth="1"/>
    <col min="5118" max="5118" width="39.42578125" style="15" customWidth="1"/>
    <col min="5119" max="5119" width="8.28515625" style="15" customWidth="1"/>
    <col min="5120" max="5120" width="9.7109375" style="15" customWidth="1"/>
    <col min="5121" max="5121" width="12.42578125" style="15" customWidth="1"/>
    <col min="5122" max="5122" width="13.28515625" style="15" customWidth="1"/>
    <col min="5123" max="5127" width="9.140625" style="15"/>
    <col min="5128" max="5128" width="7.140625" style="15" customWidth="1"/>
    <col min="5129" max="5372" width="9.140625" style="15"/>
    <col min="5373" max="5373" width="7.140625" style="15" customWidth="1"/>
    <col min="5374" max="5374" width="39.42578125" style="15" customWidth="1"/>
    <col min="5375" max="5375" width="8.28515625" style="15" customWidth="1"/>
    <col min="5376" max="5376" width="9.7109375" style="15" customWidth="1"/>
    <col min="5377" max="5377" width="12.42578125" style="15" customWidth="1"/>
    <col min="5378" max="5378" width="13.28515625" style="15" customWidth="1"/>
    <col min="5379" max="5383" width="9.140625" style="15"/>
    <col min="5384" max="5384" width="7.140625" style="15" customWidth="1"/>
    <col min="5385" max="5628" width="9.140625" style="15"/>
    <col min="5629" max="5629" width="7.140625" style="15" customWidth="1"/>
    <col min="5630" max="5630" width="39.42578125" style="15" customWidth="1"/>
    <col min="5631" max="5631" width="8.28515625" style="15" customWidth="1"/>
    <col min="5632" max="5632" width="9.7109375" style="15" customWidth="1"/>
    <col min="5633" max="5633" width="12.42578125" style="15" customWidth="1"/>
    <col min="5634" max="5634" width="13.28515625" style="15" customWidth="1"/>
    <col min="5635" max="5639" width="9.140625" style="15"/>
    <col min="5640" max="5640" width="7.140625" style="15" customWidth="1"/>
    <col min="5641" max="5884" width="9.140625" style="15"/>
    <col min="5885" max="5885" width="7.140625" style="15" customWidth="1"/>
    <col min="5886" max="5886" width="39.42578125" style="15" customWidth="1"/>
    <col min="5887" max="5887" width="8.28515625" style="15" customWidth="1"/>
    <col min="5888" max="5888" width="9.7109375" style="15" customWidth="1"/>
    <col min="5889" max="5889" width="12.42578125" style="15" customWidth="1"/>
    <col min="5890" max="5890" width="13.28515625" style="15" customWidth="1"/>
    <col min="5891" max="5895" width="9.140625" style="15"/>
    <col min="5896" max="5896" width="7.140625" style="15" customWidth="1"/>
    <col min="5897" max="6140" width="9.140625" style="15"/>
    <col min="6141" max="6141" width="7.140625" style="15" customWidth="1"/>
    <col min="6142" max="6142" width="39.42578125" style="15" customWidth="1"/>
    <col min="6143" max="6143" width="8.28515625" style="15" customWidth="1"/>
    <col min="6144" max="6144" width="9.7109375" style="15" customWidth="1"/>
    <col min="6145" max="6145" width="12.42578125" style="15" customWidth="1"/>
    <col min="6146" max="6146" width="13.28515625" style="15" customWidth="1"/>
    <col min="6147" max="6151" width="9.140625" style="15"/>
    <col min="6152" max="6152" width="7.140625" style="15" customWidth="1"/>
    <col min="6153" max="6396" width="9.140625" style="15"/>
    <col min="6397" max="6397" width="7.140625" style="15" customWidth="1"/>
    <col min="6398" max="6398" width="39.42578125" style="15" customWidth="1"/>
    <col min="6399" max="6399" width="8.28515625" style="15" customWidth="1"/>
    <col min="6400" max="6400" width="9.7109375" style="15" customWidth="1"/>
    <col min="6401" max="6401" width="12.42578125" style="15" customWidth="1"/>
    <col min="6402" max="6402" width="13.28515625" style="15" customWidth="1"/>
    <col min="6403" max="6407" width="9.140625" style="15"/>
    <col min="6408" max="6408" width="7.140625" style="15" customWidth="1"/>
    <col min="6409" max="6652" width="9.140625" style="15"/>
    <col min="6653" max="6653" width="7.140625" style="15" customWidth="1"/>
    <col min="6654" max="6654" width="39.42578125" style="15" customWidth="1"/>
    <col min="6655" max="6655" width="8.28515625" style="15" customWidth="1"/>
    <col min="6656" max="6656" width="9.7109375" style="15" customWidth="1"/>
    <col min="6657" max="6657" width="12.42578125" style="15" customWidth="1"/>
    <col min="6658" max="6658" width="13.28515625" style="15" customWidth="1"/>
    <col min="6659" max="6663" width="9.140625" style="15"/>
    <col min="6664" max="6664" width="7.140625" style="15" customWidth="1"/>
    <col min="6665" max="6908" width="9.140625" style="15"/>
    <col min="6909" max="6909" width="7.140625" style="15" customWidth="1"/>
    <col min="6910" max="6910" width="39.42578125" style="15" customWidth="1"/>
    <col min="6911" max="6911" width="8.28515625" style="15" customWidth="1"/>
    <col min="6912" max="6912" width="9.7109375" style="15" customWidth="1"/>
    <col min="6913" max="6913" width="12.42578125" style="15" customWidth="1"/>
    <col min="6914" max="6914" width="13.28515625" style="15" customWidth="1"/>
    <col min="6915" max="6919" width="9.140625" style="15"/>
    <col min="6920" max="6920" width="7.140625" style="15" customWidth="1"/>
    <col min="6921" max="7164" width="9.140625" style="15"/>
    <col min="7165" max="7165" width="7.140625" style="15" customWidth="1"/>
    <col min="7166" max="7166" width="39.42578125" style="15" customWidth="1"/>
    <col min="7167" max="7167" width="8.28515625" style="15" customWidth="1"/>
    <col min="7168" max="7168" width="9.7109375" style="15" customWidth="1"/>
    <col min="7169" max="7169" width="12.42578125" style="15" customWidth="1"/>
    <col min="7170" max="7170" width="13.28515625" style="15" customWidth="1"/>
    <col min="7171" max="7175" width="9.140625" style="15"/>
    <col min="7176" max="7176" width="7.140625" style="15" customWidth="1"/>
    <col min="7177" max="7420" width="9.140625" style="15"/>
    <col min="7421" max="7421" width="7.140625" style="15" customWidth="1"/>
    <col min="7422" max="7422" width="39.42578125" style="15" customWidth="1"/>
    <col min="7423" max="7423" width="8.28515625" style="15" customWidth="1"/>
    <col min="7424" max="7424" width="9.7109375" style="15" customWidth="1"/>
    <col min="7425" max="7425" width="12.42578125" style="15" customWidth="1"/>
    <col min="7426" max="7426" width="13.28515625" style="15" customWidth="1"/>
    <col min="7427" max="7431" width="9.140625" style="15"/>
    <col min="7432" max="7432" width="7.140625" style="15" customWidth="1"/>
    <col min="7433" max="7676" width="9.140625" style="15"/>
    <col min="7677" max="7677" width="7.140625" style="15" customWidth="1"/>
    <col min="7678" max="7678" width="39.42578125" style="15" customWidth="1"/>
    <col min="7679" max="7679" width="8.28515625" style="15" customWidth="1"/>
    <col min="7680" max="7680" width="9.7109375" style="15" customWidth="1"/>
    <col min="7681" max="7681" width="12.42578125" style="15" customWidth="1"/>
    <col min="7682" max="7682" width="13.28515625" style="15" customWidth="1"/>
    <col min="7683" max="7687" width="9.140625" style="15"/>
    <col min="7688" max="7688" width="7.140625" style="15" customWidth="1"/>
    <col min="7689" max="7932" width="9.140625" style="15"/>
    <col min="7933" max="7933" width="7.140625" style="15" customWidth="1"/>
    <col min="7934" max="7934" width="39.42578125" style="15" customWidth="1"/>
    <col min="7935" max="7935" width="8.28515625" style="15" customWidth="1"/>
    <col min="7936" max="7936" width="9.7109375" style="15" customWidth="1"/>
    <col min="7937" max="7937" width="12.42578125" style="15" customWidth="1"/>
    <col min="7938" max="7938" width="13.28515625" style="15" customWidth="1"/>
    <col min="7939" max="7943" width="9.140625" style="15"/>
    <col min="7944" max="7944" width="7.140625" style="15" customWidth="1"/>
    <col min="7945" max="8188" width="9.140625" style="15"/>
    <col min="8189" max="8189" width="7.140625" style="15" customWidth="1"/>
    <col min="8190" max="8190" width="39.42578125" style="15" customWidth="1"/>
    <col min="8191" max="8191" width="8.28515625" style="15" customWidth="1"/>
    <col min="8192" max="8192" width="9.7109375" style="15" customWidth="1"/>
    <col min="8193" max="8193" width="12.42578125" style="15" customWidth="1"/>
    <col min="8194" max="8194" width="13.28515625" style="15" customWidth="1"/>
    <col min="8195" max="8199" width="9.140625" style="15"/>
    <col min="8200" max="8200" width="7.140625" style="15" customWidth="1"/>
    <col min="8201" max="8444" width="9.140625" style="15"/>
    <col min="8445" max="8445" width="7.140625" style="15" customWidth="1"/>
    <col min="8446" max="8446" width="39.42578125" style="15" customWidth="1"/>
    <col min="8447" max="8447" width="8.28515625" style="15" customWidth="1"/>
    <col min="8448" max="8448" width="9.7109375" style="15" customWidth="1"/>
    <col min="8449" max="8449" width="12.42578125" style="15" customWidth="1"/>
    <col min="8450" max="8450" width="13.28515625" style="15" customWidth="1"/>
    <col min="8451" max="8455" width="9.140625" style="15"/>
    <col min="8456" max="8456" width="7.140625" style="15" customWidth="1"/>
    <col min="8457" max="8700" width="9.140625" style="15"/>
    <col min="8701" max="8701" width="7.140625" style="15" customWidth="1"/>
    <col min="8702" max="8702" width="39.42578125" style="15" customWidth="1"/>
    <col min="8703" max="8703" width="8.28515625" style="15" customWidth="1"/>
    <col min="8704" max="8704" width="9.7109375" style="15" customWidth="1"/>
    <col min="8705" max="8705" width="12.42578125" style="15" customWidth="1"/>
    <col min="8706" max="8706" width="13.28515625" style="15" customWidth="1"/>
    <col min="8707" max="8711" width="9.140625" style="15"/>
    <col min="8712" max="8712" width="7.140625" style="15" customWidth="1"/>
    <col min="8713" max="8956" width="9.140625" style="15"/>
    <col min="8957" max="8957" width="7.140625" style="15" customWidth="1"/>
    <col min="8958" max="8958" width="39.42578125" style="15" customWidth="1"/>
    <col min="8959" max="8959" width="8.28515625" style="15" customWidth="1"/>
    <col min="8960" max="8960" width="9.7109375" style="15" customWidth="1"/>
    <col min="8961" max="8961" width="12.42578125" style="15" customWidth="1"/>
    <col min="8962" max="8962" width="13.28515625" style="15" customWidth="1"/>
    <col min="8963" max="8967" width="9.140625" style="15"/>
    <col min="8968" max="8968" width="7.140625" style="15" customWidth="1"/>
    <col min="8969" max="9212" width="9.140625" style="15"/>
    <col min="9213" max="9213" width="7.140625" style="15" customWidth="1"/>
    <col min="9214" max="9214" width="39.42578125" style="15" customWidth="1"/>
    <col min="9215" max="9215" width="8.28515625" style="15" customWidth="1"/>
    <col min="9216" max="9216" width="9.7109375" style="15" customWidth="1"/>
    <col min="9217" max="9217" width="12.42578125" style="15" customWidth="1"/>
    <col min="9218" max="9218" width="13.28515625" style="15" customWidth="1"/>
    <col min="9219" max="9223" width="9.140625" style="15"/>
    <col min="9224" max="9224" width="7.140625" style="15" customWidth="1"/>
    <col min="9225" max="9468" width="9.140625" style="15"/>
    <col min="9469" max="9469" width="7.140625" style="15" customWidth="1"/>
    <col min="9470" max="9470" width="39.42578125" style="15" customWidth="1"/>
    <col min="9471" max="9471" width="8.28515625" style="15" customWidth="1"/>
    <col min="9472" max="9472" width="9.7109375" style="15" customWidth="1"/>
    <col min="9473" max="9473" width="12.42578125" style="15" customWidth="1"/>
    <col min="9474" max="9474" width="13.28515625" style="15" customWidth="1"/>
    <col min="9475" max="9479" width="9.140625" style="15"/>
    <col min="9480" max="9480" width="7.140625" style="15" customWidth="1"/>
    <col min="9481" max="9724" width="9.140625" style="15"/>
    <col min="9725" max="9725" width="7.140625" style="15" customWidth="1"/>
    <col min="9726" max="9726" width="39.42578125" style="15" customWidth="1"/>
    <col min="9727" max="9727" width="8.28515625" style="15" customWidth="1"/>
    <col min="9728" max="9728" width="9.7109375" style="15" customWidth="1"/>
    <col min="9729" max="9729" width="12.42578125" style="15" customWidth="1"/>
    <col min="9730" max="9730" width="13.28515625" style="15" customWidth="1"/>
    <col min="9731" max="9735" width="9.140625" style="15"/>
    <col min="9736" max="9736" width="7.140625" style="15" customWidth="1"/>
    <col min="9737" max="9980" width="9.140625" style="15"/>
    <col min="9981" max="9981" width="7.140625" style="15" customWidth="1"/>
    <col min="9982" max="9982" width="39.42578125" style="15" customWidth="1"/>
    <col min="9983" max="9983" width="8.28515625" style="15" customWidth="1"/>
    <col min="9984" max="9984" width="9.7109375" style="15" customWidth="1"/>
    <col min="9985" max="9985" width="12.42578125" style="15" customWidth="1"/>
    <col min="9986" max="9986" width="13.28515625" style="15" customWidth="1"/>
    <col min="9987" max="9991" width="9.140625" style="15"/>
    <col min="9992" max="9992" width="7.140625" style="15" customWidth="1"/>
    <col min="9993" max="10236" width="9.140625" style="15"/>
    <col min="10237" max="10237" width="7.140625" style="15" customWidth="1"/>
    <col min="10238" max="10238" width="39.42578125" style="15" customWidth="1"/>
    <col min="10239" max="10239" width="8.28515625" style="15" customWidth="1"/>
    <col min="10240" max="10240" width="9.7109375" style="15" customWidth="1"/>
    <col min="10241" max="10241" width="12.42578125" style="15" customWidth="1"/>
    <col min="10242" max="10242" width="13.28515625" style="15" customWidth="1"/>
    <col min="10243" max="10247" width="9.140625" style="15"/>
    <col min="10248" max="10248" width="7.140625" style="15" customWidth="1"/>
    <col min="10249" max="10492" width="9.140625" style="15"/>
    <col min="10493" max="10493" width="7.140625" style="15" customWidth="1"/>
    <col min="10494" max="10494" width="39.42578125" style="15" customWidth="1"/>
    <col min="10495" max="10495" width="8.28515625" style="15" customWidth="1"/>
    <col min="10496" max="10496" width="9.7109375" style="15" customWidth="1"/>
    <col min="10497" max="10497" width="12.42578125" style="15" customWidth="1"/>
    <col min="10498" max="10498" width="13.28515625" style="15" customWidth="1"/>
    <col min="10499" max="10503" width="9.140625" style="15"/>
    <col min="10504" max="10504" width="7.140625" style="15" customWidth="1"/>
    <col min="10505" max="10748" width="9.140625" style="15"/>
    <col min="10749" max="10749" width="7.140625" style="15" customWidth="1"/>
    <col min="10750" max="10750" width="39.42578125" style="15" customWidth="1"/>
    <col min="10751" max="10751" width="8.28515625" style="15" customWidth="1"/>
    <col min="10752" max="10752" width="9.7109375" style="15" customWidth="1"/>
    <col min="10753" max="10753" width="12.42578125" style="15" customWidth="1"/>
    <col min="10754" max="10754" width="13.28515625" style="15" customWidth="1"/>
    <col min="10755" max="10759" width="9.140625" style="15"/>
    <col min="10760" max="10760" width="7.140625" style="15" customWidth="1"/>
    <col min="10761" max="11004" width="9.140625" style="15"/>
    <col min="11005" max="11005" width="7.140625" style="15" customWidth="1"/>
    <col min="11006" max="11006" width="39.42578125" style="15" customWidth="1"/>
    <col min="11007" max="11007" width="8.28515625" style="15" customWidth="1"/>
    <col min="11008" max="11008" width="9.7109375" style="15" customWidth="1"/>
    <col min="11009" max="11009" width="12.42578125" style="15" customWidth="1"/>
    <col min="11010" max="11010" width="13.28515625" style="15" customWidth="1"/>
    <col min="11011" max="11015" width="9.140625" style="15"/>
    <col min="11016" max="11016" width="7.140625" style="15" customWidth="1"/>
    <col min="11017" max="11260" width="9.140625" style="15"/>
    <col min="11261" max="11261" width="7.140625" style="15" customWidth="1"/>
    <col min="11262" max="11262" width="39.42578125" style="15" customWidth="1"/>
    <col min="11263" max="11263" width="8.28515625" style="15" customWidth="1"/>
    <col min="11264" max="11264" width="9.7109375" style="15" customWidth="1"/>
    <col min="11265" max="11265" width="12.42578125" style="15" customWidth="1"/>
    <col min="11266" max="11266" width="13.28515625" style="15" customWidth="1"/>
    <col min="11267" max="11271" width="9.140625" style="15"/>
    <col min="11272" max="11272" width="7.140625" style="15" customWidth="1"/>
    <col min="11273" max="11516" width="9.140625" style="15"/>
    <col min="11517" max="11517" width="7.140625" style="15" customWidth="1"/>
    <col min="11518" max="11518" width="39.42578125" style="15" customWidth="1"/>
    <col min="11519" max="11519" width="8.28515625" style="15" customWidth="1"/>
    <col min="11520" max="11520" width="9.7109375" style="15" customWidth="1"/>
    <col min="11521" max="11521" width="12.42578125" style="15" customWidth="1"/>
    <col min="11522" max="11522" width="13.28515625" style="15" customWidth="1"/>
    <col min="11523" max="11527" width="9.140625" style="15"/>
    <col min="11528" max="11528" width="7.140625" style="15" customWidth="1"/>
    <col min="11529" max="11772" width="9.140625" style="15"/>
    <col min="11773" max="11773" width="7.140625" style="15" customWidth="1"/>
    <col min="11774" max="11774" width="39.42578125" style="15" customWidth="1"/>
    <col min="11775" max="11775" width="8.28515625" style="15" customWidth="1"/>
    <col min="11776" max="11776" width="9.7109375" style="15" customWidth="1"/>
    <col min="11777" max="11777" width="12.42578125" style="15" customWidth="1"/>
    <col min="11778" max="11778" width="13.28515625" style="15" customWidth="1"/>
    <col min="11779" max="11783" width="9.140625" style="15"/>
    <col min="11784" max="11784" width="7.140625" style="15" customWidth="1"/>
    <col min="11785" max="12028" width="9.140625" style="15"/>
    <col min="12029" max="12029" width="7.140625" style="15" customWidth="1"/>
    <col min="12030" max="12030" width="39.42578125" style="15" customWidth="1"/>
    <col min="12031" max="12031" width="8.28515625" style="15" customWidth="1"/>
    <col min="12032" max="12032" width="9.7109375" style="15" customWidth="1"/>
    <col min="12033" max="12033" width="12.42578125" style="15" customWidth="1"/>
    <col min="12034" max="12034" width="13.28515625" style="15" customWidth="1"/>
    <col min="12035" max="12039" width="9.140625" style="15"/>
    <col min="12040" max="12040" width="7.140625" style="15" customWidth="1"/>
    <col min="12041" max="12284" width="9.140625" style="15"/>
    <col min="12285" max="12285" width="7.140625" style="15" customWidth="1"/>
    <col min="12286" max="12286" width="39.42578125" style="15" customWidth="1"/>
    <col min="12287" max="12287" width="8.28515625" style="15" customWidth="1"/>
    <col min="12288" max="12288" width="9.7109375" style="15" customWidth="1"/>
    <col min="12289" max="12289" width="12.42578125" style="15" customWidth="1"/>
    <col min="12290" max="12290" width="13.28515625" style="15" customWidth="1"/>
    <col min="12291" max="12295" width="9.140625" style="15"/>
    <col min="12296" max="12296" width="7.140625" style="15" customWidth="1"/>
    <col min="12297" max="12540" width="9.140625" style="15"/>
    <col min="12541" max="12541" width="7.140625" style="15" customWidth="1"/>
    <col min="12542" max="12542" width="39.42578125" style="15" customWidth="1"/>
    <col min="12543" max="12543" width="8.28515625" style="15" customWidth="1"/>
    <col min="12544" max="12544" width="9.7109375" style="15" customWidth="1"/>
    <col min="12545" max="12545" width="12.42578125" style="15" customWidth="1"/>
    <col min="12546" max="12546" width="13.28515625" style="15" customWidth="1"/>
    <col min="12547" max="12551" width="9.140625" style="15"/>
    <col min="12552" max="12552" width="7.140625" style="15" customWidth="1"/>
    <col min="12553" max="12796" width="9.140625" style="15"/>
    <col min="12797" max="12797" width="7.140625" style="15" customWidth="1"/>
    <col min="12798" max="12798" width="39.42578125" style="15" customWidth="1"/>
    <col min="12799" max="12799" width="8.28515625" style="15" customWidth="1"/>
    <col min="12800" max="12800" width="9.7109375" style="15" customWidth="1"/>
    <col min="12801" max="12801" width="12.42578125" style="15" customWidth="1"/>
    <col min="12802" max="12802" width="13.28515625" style="15" customWidth="1"/>
    <col min="12803" max="12807" width="9.140625" style="15"/>
    <col min="12808" max="12808" width="7.140625" style="15" customWidth="1"/>
    <col min="12809" max="13052" width="9.140625" style="15"/>
    <col min="13053" max="13053" width="7.140625" style="15" customWidth="1"/>
    <col min="13054" max="13054" width="39.42578125" style="15" customWidth="1"/>
    <col min="13055" max="13055" width="8.28515625" style="15" customWidth="1"/>
    <col min="13056" max="13056" width="9.7109375" style="15" customWidth="1"/>
    <col min="13057" max="13057" width="12.42578125" style="15" customWidth="1"/>
    <col min="13058" max="13058" width="13.28515625" style="15" customWidth="1"/>
    <col min="13059" max="13063" width="9.140625" style="15"/>
    <col min="13064" max="13064" width="7.140625" style="15" customWidth="1"/>
    <col min="13065" max="13308" width="9.140625" style="15"/>
    <col min="13309" max="13309" width="7.140625" style="15" customWidth="1"/>
    <col min="13310" max="13310" width="39.42578125" style="15" customWidth="1"/>
    <col min="13311" max="13311" width="8.28515625" style="15" customWidth="1"/>
    <col min="13312" max="13312" width="9.7109375" style="15" customWidth="1"/>
    <col min="13313" max="13313" width="12.42578125" style="15" customWidth="1"/>
    <col min="13314" max="13314" width="13.28515625" style="15" customWidth="1"/>
    <col min="13315" max="13319" width="9.140625" style="15"/>
    <col min="13320" max="13320" width="7.140625" style="15" customWidth="1"/>
    <col min="13321" max="13564" width="9.140625" style="15"/>
    <col min="13565" max="13565" width="7.140625" style="15" customWidth="1"/>
    <col min="13566" max="13566" width="39.42578125" style="15" customWidth="1"/>
    <col min="13567" max="13567" width="8.28515625" style="15" customWidth="1"/>
    <col min="13568" max="13568" width="9.7109375" style="15" customWidth="1"/>
    <col min="13569" max="13569" width="12.42578125" style="15" customWidth="1"/>
    <col min="13570" max="13570" width="13.28515625" style="15" customWidth="1"/>
    <col min="13571" max="13575" width="9.140625" style="15"/>
    <col min="13576" max="13576" width="7.140625" style="15" customWidth="1"/>
    <col min="13577" max="13820" width="9.140625" style="15"/>
    <col min="13821" max="13821" width="7.140625" style="15" customWidth="1"/>
    <col min="13822" max="13822" width="39.42578125" style="15" customWidth="1"/>
    <col min="13823" max="13823" width="8.28515625" style="15" customWidth="1"/>
    <col min="13824" max="13824" width="9.7109375" style="15" customWidth="1"/>
    <col min="13825" max="13825" width="12.42578125" style="15" customWidth="1"/>
    <col min="13826" max="13826" width="13.28515625" style="15" customWidth="1"/>
    <col min="13827" max="13831" width="9.140625" style="15"/>
    <col min="13832" max="13832" width="7.140625" style="15" customWidth="1"/>
    <col min="13833" max="14076" width="9.140625" style="15"/>
    <col min="14077" max="14077" width="7.140625" style="15" customWidth="1"/>
    <col min="14078" max="14078" width="39.42578125" style="15" customWidth="1"/>
    <col min="14079" max="14079" width="8.28515625" style="15" customWidth="1"/>
    <col min="14080" max="14080" width="9.7109375" style="15" customWidth="1"/>
    <col min="14081" max="14081" width="12.42578125" style="15" customWidth="1"/>
    <col min="14082" max="14082" width="13.28515625" style="15" customWidth="1"/>
    <col min="14083" max="14087" width="9.140625" style="15"/>
    <col min="14088" max="14088" width="7.140625" style="15" customWidth="1"/>
    <col min="14089" max="14332" width="9.140625" style="15"/>
    <col min="14333" max="14333" width="7.140625" style="15" customWidth="1"/>
    <col min="14334" max="14334" width="39.42578125" style="15" customWidth="1"/>
    <col min="14335" max="14335" width="8.28515625" style="15" customWidth="1"/>
    <col min="14336" max="14336" width="9.7109375" style="15" customWidth="1"/>
    <col min="14337" max="14337" width="12.42578125" style="15" customWidth="1"/>
    <col min="14338" max="14338" width="13.28515625" style="15" customWidth="1"/>
    <col min="14339" max="14343" width="9.140625" style="15"/>
    <col min="14344" max="14344" width="7.140625" style="15" customWidth="1"/>
    <col min="14345" max="14588" width="9.140625" style="15"/>
    <col min="14589" max="14589" width="7.140625" style="15" customWidth="1"/>
    <col min="14590" max="14590" width="39.42578125" style="15" customWidth="1"/>
    <col min="14591" max="14591" width="8.28515625" style="15" customWidth="1"/>
    <col min="14592" max="14592" width="9.7109375" style="15" customWidth="1"/>
    <col min="14593" max="14593" width="12.42578125" style="15" customWidth="1"/>
    <col min="14594" max="14594" width="13.28515625" style="15" customWidth="1"/>
    <col min="14595" max="14599" width="9.140625" style="15"/>
    <col min="14600" max="14600" width="7.140625" style="15" customWidth="1"/>
    <col min="14601" max="14844" width="9.140625" style="15"/>
    <col min="14845" max="14845" width="7.140625" style="15" customWidth="1"/>
    <col min="14846" max="14846" width="39.42578125" style="15" customWidth="1"/>
    <col min="14847" max="14847" width="8.28515625" style="15" customWidth="1"/>
    <col min="14848" max="14848" width="9.7109375" style="15" customWidth="1"/>
    <col min="14849" max="14849" width="12.42578125" style="15" customWidth="1"/>
    <col min="14850" max="14850" width="13.28515625" style="15" customWidth="1"/>
    <col min="14851" max="14855" width="9.140625" style="15"/>
    <col min="14856" max="14856" width="7.140625" style="15" customWidth="1"/>
    <col min="14857" max="15100" width="9.140625" style="15"/>
    <col min="15101" max="15101" width="7.140625" style="15" customWidth="1"/>
    <col min="15102" max="15102" width="39.42578125" style="15" customWidth="1"/>
    <col min="15103" max="15103" width="8.28515625" style="15" customWidth="1"/>
    <col min="15104" max="15104" width="9.7109375" style="15" customWidth="1"/>
    <col min="15105" max="15105" width="12.42578125" style="15" customWidth="1"/>
    <col min="15106" max="15106" width="13.28515625" style="15" customWidth="1"/>
    <col min="15107" max="15111" width="9.140625" style="15"/>
    <col min="15112" max="15112" width="7.140625" style="15" customWidth="1"/>
    <col min="15113" max="15356" width="9.140625" style="15"/>
    <col min="15357" max="15357" width="7.140625" style="15" customWidth="1"/>
    <col min="15358" max="15358" width="39.42578125" style="15" customWidth="1"/>
    <col min="15359" max="15359" width="8.28515625" style="15" customWidth="1"/>
    <col min="15360" max="15360" width="9.7109375" style="15" customWidth="1"/>
    <col min="15361" max="15361" width="12.42578125" style="15" customWidth="1"/>
    <col min="15362" max="15362" width="13.28515625" style="15" customWidth="1"/>
    <col min="15363" max="15367" width="9.140625" style="15"/>
    <col min="15368" max="15368" width="7.140625" style="15" customWidth="1"/>
    <col min="15369" max="15612" width="9.140625" style="15"/>
    <col min="15613" max="15613" width="7.140625" style="15" customWidth="1"/>
    <col min="15614" max="15614" width="39.42578125" style="15" customWidth="1"/>
    <col min="15615" max="15615" width="8.28515625" style="15" customWidth="1"/>
    <col min="15616" max="15616" width="9.7109375" style="15" customWidth="1"/>
    <col min="15617" max="15617" width="12.42578125" style="15" customWidth="1"/>
    <col min="15618" max="15618" width="13.28515625" style="15" customWidth="1"/>
    <col min="15619" max="15623" width="9.140625" style="15"/>
    <col min="15624" max="15624" width="7.140625" style="15" customWidth="1"/>
    <col min="15625" max="15868" width="9.140625" style="15"/>
    <col min="15869" max="15869" width="7.140625" style="15" customWidth="1"/>
    <col min="15870" max="15870" width="39.42578125" style="15" customWidth="1"/>
    <col min="15871" max="15871" width="8.28515625" style="15" customWidth="1"/>
    <col min="15872" max="15872" width="9.7109375" style="15" customWidth="1"/>
    <col min="15873" max="15873" width="12.42578125" style="15" customWidth="1"/>
    <col min="15874" max="15874" width="13.28515625" style="15" customWidth="1"/>
    <col min="15875" max="15879" width="9.140625" style="15"/>
    <col min="15880" max="15880" width="7.140625" style="15" customWidth="1"/>
    <col min="15881" max="16124" width="9.140625" style="15"/>
    <col min="16125" max="16125" width="7.140625" style="15" customWidth="1"/>
    <col min="16126" max="16126" width="39.42578125" style="15" customWidth="1"/>
    <col min="16127" max="16127" width="8.28515625" style="15" customWidth="1"/>
    <col min="16128" max="16128" width="9.7109375" style="15" customWidth="1"/>
    <col min="16129" max="16129" width="12.42578125" style="15" customWidth="1"/>
    <col min="16130" max="16130" width="13.28515625" style="15" customWidth="1"/>
    <col min="16131" max="16135" width="9.140625" style="15"/>
    <col min="16136" max="16136" width="7.140625" style="15" customWidth="1"/>
    <col min="16137" max="16384" width="9.140625" style="15"/>
  </cols>
  <sheetData>
    <row r="1" spans="1:6">
      <c r="A1" s="22" t="s">
        <v>633</v>
      </c>
      <c r="B1" s="23" t="s">
        <v>634</v>
      </c>
    </row>
    <row r="3" spans="1:6" s="70" customFormat="1" ht="15">
      <c r="A3" s="82" t="s">
        <v>635</v>
      </c>
      <c r="B3" s="83"/>
      <c r="C3" s="84"/>
      <c r="D3" s="85"/>
      <c r="E3" s="86"/>
      <c r="F3" s="87"/>
    </row>
    <row r="4" spans="1:6" s="176" customFormat="1" ht="14.25" customHeight="1">
      <c r="A4" s="616" t="s">
        <v>636</v>
      </c>
      <c r="B4" s="573"/>
      <c r="C4" s="573"/>
      <c r="D4" s="573"/>
      <c r="E4" s="573"/>
      <c r="F4" s="574"/>
    </row>
    <row r="5" spans="1:6" s="176" customFormat="1" ht="27" customHeight="1">
      <c r="A5" s="575" t="s">
        <v>637</v>
      </c>
      <c r="B5" s="610"/>
      <c r="C5" s="610"/>
      <c r="D5" s="610"/>
      <c r="E5" s="610"/>
      <c r="F5" s="611"/>
    </row>
    <row r="6" spans="1:6" s="176" customFormat="1" ht="14.25" customHeight="1">
      <c r="A6" s="578" t="s">
        <v>638</v>
      </c>
      <c r="B6" s="617"/>
      <c r="C6" s="617"/>
      <c r="D6" s="617"/>
      <c r="E6" s="617"/>
      <c r="F6" s="618"/>
    </row>
    <row r="8" spans="1:6" s="29" customFormat="1" ht="17.25" thickBot="1">
      <c r="A8" s="25"/>
      <c r="B8" s="26" t="s">
        <v>396</v>
      </c>
      <c r="C8" s="27" t="s">
        <v>397</v>
      </c>
      <c r="D8" s="27" t="s">
        <v>19</v>
      </c>
      <c r="E8" s="27" t="s">
        <v>398</v>
      </c>
      <c r="F8" s="59" t="s">
        <v>399</v>
      </c>
    </row>
    <row r="9" spans="1:6" ht="17.25" thickTop="1"/>
    <row r="10" spans="1:6" s="100" customFormat="1" ht="12.75">
      <c r="A10" s="200" t="s">
        <v>639</v>
      </c>
      <c r="B10" s="201" t="s">
        <v>640</v>
      </c>
      <c r="C10" s="202" t="s">
        <v>8</v>
      </c>
      <c r="D10" s="249">
        <v>1</v>
      </c>
      <c r="E10" s="526">
        <v>0</v>
      </c>
      <c r="F10" s="205">
        <f>E10*D10</f>
        <v>0</v>
      </c>
    </row>
    <row r="11" spans="1:6" s="100" customFormat="1" ht="12.75">
      <c r="A11" s="250"/>
      <c r="B11" s="201" t="s">
        <v>641</v>
      </c>
      <c r="C11" s="251"/>
      <c r="D11" s="251"/>
      <c r="E11" s="251"/>
      <c r="F11" s="251"/>
    </row>
    <row r="12" spans="1:6" s="100" customFormat="1" ht="12.75">
      <c r="A12" s="250"/>
      <c r="B12" s="201" t="s">
        <v>642</v>
      </c>
      <c r="C12" s="202"/>
      <c r="D12" s="249"/>
      <c r="E12" s="204"/>
      <c r="F12" s="205"/>
    </row>
    <row r="13" spans="1:6" s="100" customFormat="1" ht="216.75">
      <c r="A13" s="250"/>
      <c r="B13" s="201" t="s">
        <v>643</v>
      </c>
      <c r="C13" s="202"/>
      <c r="D13" s="249"/>
      <c r="E13" s="204"/>
      <c r="F13" s="205"/>
    </row>
    <row r="14" spans="1:6" s="100" customFormat="1" ht="12.75">
      <c r="A14" s="153"/>
      <c r="B14" s="61"/>
      <c r="C14" s="34"/>
      <c r="D14" s="177"/>
      <c r="E14" s="36"/>
      <c r="F14" s="62"/>
    </row>
    <row r="15" spans="1:6" s="100" customFormat="1" ht="12.75">
      <c r="A15" s="200" t="s">
        <v>644</v>
      </c>
      <c r="B15" s="201" t="s">
        <v>640</v>
      </c>
      <c r="C15" s="202" t="s">
        <v>8</v>
      </c>
      <c r="D15" s="249">
        <v>1</v>
      </c>
      <c r="E15" s="526">
        <v>0</v>
      </c>
      <c r="F15" s="205">
        <f>E15*D15</f>
        <v>0</v>
      </c>
    </row>
    <row r="16" spans="1:6" s="100" customFormat="1" ht="12.75">
      <c r="A16" s="250"/>
      <c r="B16" s="201" t="s">
        <v>645</v>
      </c>
      <c r="C16" s="251"/>
      <c r="D16" s="251"/>
      <c r="E16" s="251"/>
      <c r="F16" s="251"/>
    </row>
    <row r="17" spans="1:6" s="100" customFormat="1" ht="12.75">
      <c r="A17" s="250"/>
      <c r="B17" s="201" t="s">
        <v>646</v>
      </c>
      <c r="C17" s="202"/>
      <c r="D17" s="249"/>
      <c r="E17" s="204"/>
      <c r="F17" s="205"/>
    </row>
    <row r="18" spans="1:6" s="100" customFormat="1" ht="255">
      <c r="A18" s="250"/>
      <c r="B18" s="201" t="s">
        <v>647</v>
      </c>
      <c r="C18" s="202"/>
      <c r="D18" s="249"/>
      <c r="E18" s="204"/>
      <c r="F18" s="205"/>
    </row>
    <row r="19" spans="1:6" s="100" customFormat="1" ht="12.75">
      <c r="A19" s="153"/>
      <c r="B19" s="61"/>
      <c r="C19" s="34"/>
      <c r="D19" s="177"/>
      <c r="E19" s="36"/>
      <c r="F19" s="62"/>
    </row>
    <row r="20" spans="1:6" s="100" customFormat="1" ht="12.75">
      <c r="A20" s="200" t="s">
        <v>648</v>
      </c>
      <c r="B20" s="201" t="s">
        <v>640</v>
      </c>
      <c r="C20" s="202" t="s">
        <v>8</v>
      </c>
      <c r="D20" s="249">
        <v>1</v>
      </c>
      <c r="E20" s="526">
        <v>0</v>
      </c>
      <c r="F20" s="205">
        <f>E20*D20</f>
        <v>0</v>
      </c>
    </row>
    <row r="21" spans="1:6" s="100" customFormat="1" ht="12.75">
      <c r="A21" s="250"/>
      <c r="B21" s="201" t="s">
        <v>649</v>
      </c>
      <c r="C21" s="251"/>
      <c r="D21" s="251"/>
      <c r="E21" s="251"/>
      <c r="F21" s="251"/>
    </row>
    <row r="22" spans="1:6" s="100" customFormat="1" ht="12.75">
      <c r="A22" s="250"/>
      <c r="B22" s="201" t="s">
        <v>650</v>
      </c>
      <c r="C22" s="202"/>
      <c r="D22" s="249"/>
      <c r="E22" s="204"/>
      <c r="F22" s="205"/>
    </row>
    <row r="23" spans="1:6" s="100" customFormat="1" ht="267.75">
      <c r="A23" s="250"/>
      <c r="B23" s="201" t="s">
        <v>651</v>
      </c>
      <c r="C23" s="202"/>
      <c r="D23" s="249"/>
      <c r="E23" s="204"/>
      <c r="F23" s="205"/>
    </row>
    <row r="24" spans="1:6" s="100" customFormat="1" ht="12.75">
      <c r="A24" s="153"/>
      <c r="B24" s="61"/>
      <c r="C24" s="34"/>
      <c r="D24" s="177"/>
      <c r="E24" s="36"/>
      <c r="F24" s="62"/>
    </row>
    <row r="25" spans="1:6" s="100" customFormat="1" ht="12.75">
      <c r="A25" s="200" t="s">
        <v>652</v>
      </c>
      <c r="B25" s="201" t="s">
        <v>640</v>
      </c>
      <c r="C25" s="202" t="s">
        <v>8</v>
      </c>
      <c r="D25" s="249">
        <v>1</v>
      </c>
      <c r="E25" s="526">
        <v>0</v>
      </c>
      <c r="F25" s="205">
        <f>E25*D25</f>
        <v>0</v>
      </c>
    </row>
    <row r="26" spans="1:6" s="100" customFormat="1" ht="12.75">
      <c r="A26" s="250"/>
      <c r="B26" s="201" t="s">
        <v>653</v>
      </c>
      <c r="C26" s="251"/>
      <c r="D26" s="251"/>
      <c r="E26" s="251"/>
      <c r="F26" s="251"/>
    </row>
    <row r="27" spans="1:6" s="100" customFormat="1" ht="12.75">
      <c r="A27" s="250"/>
      <c r="B27" s="201" t="s">
        <v>654</v>
      </c>
      <c r="C27" s="202"/>
      <c r="D27" s="249"/>
      <c r="E27" s="204"/>
      <c r="F27" s="205"/>
    </row>
    <row r="28" spans="1:6" s="100" customFormat="1" ht="280.5">
      <c r="A28" s="250"/>
      <c r="B28" s="201" t="s">
        <v>655</v>
      </c>
      <c r="C28" s="202"/>
      <c r="D28" s="249"/>
      <c r="E28" s="204"/>
      <c r="F28" s="205"/>
    </row>
    <row r="29" spans="1:6" s="100" customFormat="1" ht="12.75">
      <c r="A29" s="153"/>
      <c r="B29" s="61"/>
      <c r="C29" s="34"/>
      <c r="D29" s="177"/>
      <c r="E29" s="36"/>
      <c r="F29" s="62"/>
    </row>
    <row r="30" spans="1:6" s="100" customFormat="1" ht="12.75">
      <c r="A30" s="200" t="s">
        <v>656</v>
      </c>
      <c r="B30" s="201" t="s">
        <v>640</v>
      </c>
      <c r="C30" s="202" t="s">
        <v>8</v>
      </c>
      <c r="D30" s="249">
        <v>1</v>
      </c>
      <c r="E30" s="526">
        <v>0</v>
      </c>
      <c r="F30" s="205">
        <f>E30*D30</f>
        <v>0</v>
      </c>
    </row>
    <row r="31" spans="1:6" s="100" customFormat="1" ht="12.75">
      <c r="A31" s="250"/>
      <c r="B31" s="201" t="s">
        <v>657</v>
      </c>
      <c r="C31" s="251"/>
      <c r="D31" s="251"/>
      <c r="E31" s="251"/>
      <c r="F31" s="251"/>
    </row>
    <row r="32" spans="1:6" s="100" customFormat="1" ht="12.75">
      <c r="A32" s="250"/>
      <c r="B32" s="201" t="s">
        <v>658</v>
      </c>
      <c r="C32" s="202"/>
      <c r="D32" s="249"/>
      <c r="E32" s="204"/>
      <c r="F32" s="205"/>
    </row>
    <row r="33" spans="1:6" s="100" customFormat="1" ht="280.5">
      <c r="A33" s="250"/>
      <c r="B33" s="201" t="s">
        <v>659</v>
      </c>
      <c r="C33" s="202"/>
      <c r="D33" s="249"/>
      <c r="E33" s="204"/>
      <c r="F33" s="205"/>
    </row>
    <row r="34" spans="1:6" s="100" customFormat="1" ht="12.75">
      <c r="A34" s="153"/>
      <c r="B34" s="61"/>
      <c r="C34" s="34"/>
      <c r="D34" s="177"/>
      <c r="E34" s="36"/>
      <c r="F34" s="62"/>
    </row>
    <row r="35" spans="1:6" s="100" customFormat="1" ht="12.75">
      <c r="A35" s="200" t="s">
        <v>660</v>
      </c>
      <c r="B35" s="201" t="s">
        <v>640</v>
      </c>
      <c r="C35" s="202" t="s">
        <v>8</v>
      </c>
      <c r="D35" s="249">
        <v>2</v>
      </c>
      <c r="E35" s="526">
        <v>0</v>
      </c>
      <c r="F35" s="205">
        <f>E35*D35</f>
        <v>0</v>
      </c>
    </row>
    <row r="36" spans="1:6" s="100" customFormat="1" ht="12.75">
      <c r="A36" s="250"/>
      <c r="B36" s="201" t="s">
        <v>661</v>
      </c>
      <c r="C36" s="251"/>
      <c r="D36" s="251"/>
      <c r="E36" s="251"/>
      <c r="F36" s="251"/>
    </row>
    <row r="37" spans="1:6" s="100" customFormat="1" ht="12.75">
      <c r="A37" s="250"/>
      <c r="B37" s="201" t="s">
        <v>662</v>
      </c>
      <c r="C37" s="202"/>
      <c r="D37" s="249"/>
      <c r="E37" s="204"/>
      <c r="F37" s="205"/>
    </row>
    <row r="38" spans="1:6" s="100" customFormat="1" ht="267.75">
      <c r="A38" s="250"/>
      <c r="B38" s="201" t="s">
        <v>663</v>
      </c>
      <c r="C38" s="202"/>
      <c r="D38" s="249"/>
      <c r="E38" s="204"/>
      <c r="F38" s="205"/>
    </row>
    <row r="39" spans="1:6" s="100" customFormat="1" ht="12.75">
      <c r="A39" s="153"/>
      <c r="B39" s="61"/>
      <c r="C39" s="34"/>
      <c r="D39" s="177"/>
      <c r="E39" s="36"/>
      <c r="F39" s="62"/>
    </row>
    <row r="40" spans="1:6" s="100" customFormat="1" ht="12.75">
      <c r="A40" s="200" t="s">
        <v>664</v>
      </c>
      <c r="B40" s="201" t="s">
        <v>640</v>
      </c>
      <c r="C40" s="202" t="s">
        <v>8</v>
      </c>
      <c r="D40" s="249">
        <v>1</v>
      </c>
      <c r="E40" s="526">
        <v>0</v>
      </c>
      <c r="F40" s="205">
        <f>E40*D40</f>
        <v>0</v>
      </c>
    </row>
    <row r="41" spans="1:6" s="100" customFormat="1" ht="12.75">
      <c r="A41" s="250"/>
      <c r="B41" s="201" t="s">
        <v>665</v>
      </c>
      <c r="C41" s="251"/>
      <c r="D41" s="251"/>
      <c r="E41" s="251"/>
      <c r="F41" s="251"/>
    </row>
    <row r="42" spans="1:6" s="100" customFormat="1" ht="12.75">
      <c r="A42" s="250"/>
      <c r="B42" s="201" t="s">
        <v>666</v>
      </c>
      <c r="C42" s="202"/>
      <c r="D42" s="249"/>
      <c r="E42" s="204"/>
      <c r="F42" s="205"/>
    </row>
    <row r="43" spans="1:6" s="100" customFormat="1" ht="255">
      <c r="A43" s="250"/>
      <c r="B43" s="201" t="s">
        <v>667</v>
      </c>
      <c r="C43" s="202"/>
      <c r="D43" s="249"/>
      <c r="E43" s="204"/>
      <c r="F43" s="205"/>
    </row>
    <row r="44" spans="1:6" s="100" customFormat="1" ht="12.75">
      <c r="A44" s="153"/>
      <c r="B44" s="61"/>
      <c r="C44" s="34"/>
      <c r="D44" s="177"/>
      <c r="E44" s="36"/>
      <c r="F44" s="62"/>
    </row>
    <row r="45" spans="1:6" s="100" customFormat="1" ht="12.75">
      <c r="A45" s="200" t="s">
        <v>668</v>
      </c>
      <c r="B45" s="201" t="s">
        <v>640</v>
      </c>
      <c r="C45" s="202" t="s">
        <v>8</v>
      </c>
      <c r="D45" s="249">
        <v>1</v>
      </c>
      <c r="E45" s="526">
        <v>0</v>
      </c>
      <c r="F45" s="205">
        <f>E45*D45</f>
        <v>0</v>
      </c>
    </row>
    <row r="46" spans="1:6" s="100" customFormat="1" ht="12.75">
      <c r="A46" s="250"/>
      <c r="B46" s="201" t="s">
        <v>669</v>
      </c>
      <c r="C46" s="251"/>
      <c r="D46" s="251"/>
      <c r="E46" s="251"/>
      <c r="F46" s="251"/>
    </row>
    <row r="47" spans="1:6" s="100" customFormat="1" ht="12.75">
      <c r="A47" s="250"/>
      <c r="B47" s="201" t="s">
        <v>670</v>
      </c>
      <c r="C47" s="202"/>
      <c r="D47" s="249"/>
      <c r="E47" s="204"/>
      <c r="F47" s="205"/>
    </row>
    <row r="48" spans="1:6" s="100" customFormat="1" ht="267.75">
      <c r="A48" s="250"/>
      <c r="B48" s="201" t="s">
        <v>671</v>
      </c>
      <c r="C48" s="202"/>
      <c r="D48" s="249"/>
      <c r="E48" s="204"/>
      <c r="F48" s="205"/>
    </row>
    <row r="49" spans="1:6" s="100" customFormat="1" ht="12.75">
      <c r="A49" s="153"/>
      <c r="B49" s="61"/>
      <c r="C49" s="34"/>
      <c r="D49" s="177"/>
      <c r="E49" s="36"/>
      <c r="F49" s="62"/>
    </row>
    <row r="50" spans="1:6" s="100" customFormat="1" ht="12.75">
      <c r="A50" s="200" t="s">
        <v>672</v>
      </c>
      <c r="B50" s="201" t="s">
        <v>640</v>
      </c>
      <c r="C50" s="202" t="s">
        <v>8</v>
      </c>
      <c r="D50" s="249">
        <v>1</v>
      </c>
      <c r="E50" s="526">
        <v>0</v>
      </c>
      <c r="F50" s="205">
        <f>E50*D50</f>
        <v>0</v>
      </c>
    </row>
    <row r="51" spans="1:6" s="100" customFormat="1" ht="12.75">
      <c r="A51" s="250"/>
      <c r="B51" s="201" t="s">
        <v>673</v>
      </c>
      <c r="C51" s="251"/>
      <c r="D51" s="251"/>
      <c r="E51" s="251"/>
      <c r="F51" s="251"/>
    </row>
    <row r="52" spans="1:6" s="100" customFormat="1" ht="12.75">
      <c r="A52" s="250"/>
      <c r="B52" s="201" t="s">
        <v>674</v>
      </c>
      <c r="C52" s="202"/>
      <c r="D52" s="249"/>
      <c r="E52" s="204"/>
      <c r="F52" s="205"/>
    </row>
    <row r="53" spans="1:6" s="100" customFormat="1" ht="267.75">
      <c r="A53" s="250"/>
      <c r="B53" s="201" t="s">
        <v>675</v>
      </c>
      <c r="C53" s="202"/>
      <c r="D53" s="249"/>
      <c r="E53" s="204"/>
      <c r="F53" s="205"/>
    </row>
    <row r="54" spans="1:6" s="100" customFormat="1" ht="12.75">
      <c r="A54" s="153"/>
      <c r="B54" s="61"/>
      <c r="C54" s="34"/>
      <c r="D54" s="177"/>
      <c r="E54" s="36"/>
      <c r="F54" s="62"/>
    </row>
    <row r="55" spans="1:6" s="100" customFormat="1" ht="12.75">
      <c r="A55" s="200" t="s">
        <v>676</v>
      </c>
      <c r="B55" s="201" t="s">
        <v>640</v>
      </c>
      <c r="C55" s="202" t="s">
        <v>8</v>
      </c>
      <c r="D55" s="249">
        <v>1</v>
      </c>
      <c r="E55" s="526">
        <v>0</v>
      </c>
      <c r="F55" s="205">
        <f>E55*D55</f>
        <v>0</v>
      </c>
    </row>
    <row r="56" spans="1:6" s="100" customFormat="1" ht="12.75">
      <c r="A56" s="250"/>
      <c r="B56" s="201" t="s">
        <v>677</v>
      </c>
      <c r="C56" s="251"/>
      <c r="D56" s="251"/>
      <c r="E56" s="251"/>
      <c r="F56" s="251"/>
    </row>
    <row r="57" spans="1:6" s="100" customFormat="1" ht="12.75">
      <c r="A57" s="250"/>
      <c r="B57" s="201" t="s">
        <v>674</v>
      </c>
      <c r="C57" s="202"/>
      <c r="D57" s="249"/>
      <c r="E57" s="204"/>
      <c r="F57" s="205"/>
    </row>
    <row r="58" spans="1:6" s="100" customFormat="1" ht="267.75">
      <c r="A58" s="250"/>
      <c r="B58" s="201" t="s">
        <v>678</v>
      </c>
      <c r="C58" s="202"/>
      <c r="D58" s="249"/>
      <c r="E58" s="204"/>
      <c r="F58" s="205"/>
    </row>
    <row r="59" spans="1:6" s="100" customFormat="1" ht="12.75">
      <c r="A59" s="153"/>
      <c r="B59" s="61"/>
      <c r="C59" s="34"/>
      <c r="D59" s="177"/>
      <c r="E59" s="36"/>
      <c r="F59" s="62"/>
    </row>
    <row r="60" spans="1:6" s="100" customFormat="1" ht="12.75">
      <c r="A60" s="200" t="s">
        <v>679</v>
      </c>
      <c r="B60" s="201" t="s">
        <v>640</v>
      </c>
      <c r="C60" s="202" t="s">
        <v>8</v>
      </c>
      <c r="D60" s="249">
        <v>1</v>
      </c>
      <c r="E60" s="526">
        <v>0</v>
      </c>
      <c r="F60" s="205">
        <f>E60*D60</f>
        <v>0</v>
      </c>
    </row>
    <row r="61" spans="1:6" s="100" customFormat="1" ht="12.75">
      <c r="A61" s="250"/>
      <c r="B61" s="201" t="s">
        <v>680</v>
      </c>
      <c r="C61" s="251"/>
      <c r="D61" s="251"/>
      <c r="E61" s="251"/>
      <c r="F61" s="251"/>
    </row>
    <row r="62" spans="1:6" s="100" customFormat="1" ht="12.75">
      <c r="A62" s="250"/>
      <c r="B62" s="201" t="s">
        <v>681</v>
      </c>
      <c r="C62" s="202"/>
      <c r="D62" s="249"/>
      <c r="E62" s="204"/>
      <c r="F62" s="205"/>
    </row>
    <row r="63" spans="1:6" s="100" customFormat="1" ht="229.5">
      <c r="A63" s="250"/>
      <c r="B63" s="201" t="s">
        <v>682</v>
      </c>
      <c r="C63" s="202"/>
      <c r="D63" s="249"/>
      <c r="E63" s="204"/>
      <c r="F63" s="205"/>
    </row>
    <row r="64" spans="1:6" s="100" customFormat="1" ht="12.75">
      <c r="A64" s="153"/>
      <c r="B64" s="61"/>
      <c r="C64" s="34"/>
      <c r="D64" s="177"/>
      <c r="E64" s="36"/>
      <c r="F64" s="62"/>
    </row>
    <row r="65" spans="1:6" s="100" customFormat="1" ht="12.75">
      <c r="A65" s="200" t="s">
        <v>683</v>
      </c>
      <c r="B65" s="201" t="s">
        <v>640</v>
      </c>
      <c r="C65" s="202" t="s">
        <v>8</v>
      </c>
      <c r="D65" s="249">
        <v>1</v>
      </c>
      <c r="E65" s="526">
        <v>0</v>
      </c>
      <c r="F65" s="205">
        <f>E65*D65</f>
        <v>0</v>
      </c>
    </row>
    <row r="66" spans="1:6" s="100" customFormat="1" ht="12.75">
      <c r="A66" s="250"/>
      <c r="B66" s="201" t="s">
        <v>684</v>
      </c>
      <c r="C66" s="251"/>
      <c r="D66" s="251"/>
      <c r="E66" s="251"/>
      <c r="F66" s="251"/>
    </row>
    <row r="67" spans="1:6" s="100" customFormat="1" ht="12.75">
      <c r="A67" s="250"/>
      <c r="B67" s="201" t="s">
        <v>685</v>
      </c>
      <c r="C67" s="202"/>
      <c r="D67" s="249"/>
      <c r="E67" s="204"/>
      <c r="F67" s="205"/>
    </row>
    <row r="68" spans="1:6" s="100" customFormat="1" ht="229.5">
      <c r="A68" s="250"/>
      <c r="B68" s="201" t="s">
        <v>686</v>
      </c>
      <c r="C68" s="202"/>
      <c r="D68" s="249"/>
      <c r="E68" s="204"/>
      <c r="F68" s="205"/>
    </row>
    <row r="69" spans="1:6" s="100" customFormat="1" ht="12.75">
      <c r="A69" s="153"/>
      <c r="B69" s="61"/>
      <c r="C69" s="34"/>
      <c r="D69" s="177"/>
      <c r="E69" s="36"/>
      <c r="F69" s="62"/>
    </row>
    <row r="70" spans="1:6" s="100" customFormat="1" ht="12.75">
      <c r="A70" s="200" t="s">
        <v>687</v>
      </c>
      <c r="B70" s="201" t="s">
        <v>640</v>
      </c>
      <c r="C70" s="202" t="s">
        <v>8</v>
      </c>
      <c r="D70" s="249">
        <v>1</v>
      </c>
      <c r="E70" s="526">
        <v>0</v>
      </c>
      <c r="F70" s="205">
        <f>E70*D70</f>
        <v>0</v>
      </c>
    </row>
    <row r="71" spans="1:6" s="100" customFormat="1" ht="12.75">
      <c r="A71" s="250"/>
      <c r="B71" s="201" t="s">
        <v>688</v>
      </c>
      <c r="C71" s="251"/>
      <c r="D71" s="251"/>
      <c r="E71" s="251"/>
      <c r="F71" s="251"/>
    </row>
    <row r="72" spans="1:6" s="100" customFormat="1" ht="12.75">
      <c r="A72" s="250"/>
      <c r="B72" s="201" t="s">
        <v>689</v>
      </c>
      <c r="C72" s="202"/>
      <c r="D72" s="249"/>
      <c r="E72" s="204"/>
      <c r="F72" s="205"/>
    </row>
    <row r="73" spans="1:6" s="100" customFormat="1" ht="255">
      <c r="A73" s="250"/>
      <c r="B73" s="201" t="s">
        <v>690</v>
      </c>
      <c r="C73" s="202"/>
      <c r="D73" s="249"/>
      <c r="E73" s="204"/>
      <c r="F73" s="205"/>
    </row>
    <row r="74" spans="1:6" s="100" customFormat="1" ht="12.75">
      <c r="A74" s="153"/>
      <c r="B74" s="61"/>
      <c r="C74" s="34"/>
      <c r="D74" s="177"/>
      <c r="E74" s="36"/>
      <c r="F74" s="62"/>
    </row>
    <row r="75" spans="1:6" s="100" customFormat="1" ht="12.75">
      <c r="A75" s="206" t="s">
        <v>691</v>
      </c>
      <c r="B75" s="207" t="s">
        <v>692</v>
      </c>
      <c r="C75" s="208" t="s">
        <v>8</v>
      </c>
      <c r="D75" s="246">
        <v>3</v>
      </c>
      <c r="E75" s="526">
        <v>0</v>
      </c>
      <c r="F75" s="211">
        <f>E75*D75</f>
        <v>0</v>
      </c>
    </row>
    <row r="76" spans="1:6" s="100" customFormat="1" ht="12.75">
      <c r="A76" s="247"/>
      <c r="B76" s="207" t="s">
        <v>693</v>
      </c>
      <c r="C76" s="248"/>
      <c r="D76" s="248"/>
      <c r="E76" s="248"/>
      <c r="F76" s="248"/>
    </row>
    <row r="77" spans="1:6" s="100" customFormat="1" ht="12.75">
      <c r="A77" s="247"/>
      <c r="B77" s="207" t="s">
        <v>694</v>
      </c>
      <c r="C77" s="208"/>
      <c r="D77" s="246"/>
      <c r="E77" s="210"/>
      <c r="F77" s="211"/>
    </row>
    <row r="78" spans="1:6" s="100" customFormat="1" ht="216.75">
      <c r="A78" s="247"/>
      <c r="B78" s="207" t="s">
        <v>695</v>
      </c>
      <c r="C78" s="208"/>
      <c r="D78" s="246"/>
      <c r="E78" s="210"/>
      <c r="F78" s="211"/>
    </row>
    <row r="79" spans="1:6" s="100" customFormat="1" ht="12.75">
      <c r="A79" s="153"/>
      <c r="B79" s="61"/>
      <c r="C79" s="34"/>
      <c r="D79" s="177"/>
      <c r="E79" s="36"/>
      <c r="F79" s="62"/>
    </row>
    <row r="80" spans="1:6" s="100" customFormat="1" ht="12.75">
      <c r="A80" s="206" t="s">
        <v>696</v>
      </c>
      <c r="B80" s="207" t="s">
        <v>692</v>
      </c>
      <c r="C80" s="208" t="s">
        <v>8</v>
      </c>
      <c r="D80" s="246">
        <v>4</v>
      </c>
      <c r="E80" s="526">
        <v>0</v>
      </c>
      <c r="F80" s="211">
        <f>E80*D80</f>
        <v>0</v>
      </c>
    </row>
    <row r="81" spans="1:6" s="100" customFormat="1" ht="12.75">
      <c r="A81" s="247"/>
      <c r="B81" s="207" t="s">
        <v>697</v>
      </c>
      <c r="C81" s="248"/>
      <c r="D81" s="248"/>
      <c r="E81" s="248"/>
      <c r="F81" s="248"/>
    </row>
    <row r="82" spans="1:6" s="100" customFormat="1" ht="12.75">
      <c r="A82" s="247"/>
      <c r="B82" s="207" t="s">
        <v>698</v>
      </c>
      <c r="C82" s="208"/>
      <c r="D82" s="246"/>
      <c r="E82" s="210"/>
      <c r="F82" s="211"/>
    </row>
    <row r="83" spans="1:6" s="100" customFormat="1" ht="216.75">
      <c r="A83" s="247"/>
      <c r="B83" s="207" t="s">
        <v>699</v>
      </c>
      <c r="C83" s="208"/>
      <c r="D83" s="246"/>
      <c r="E83" s="210"/>
      <c r="F83" s="211"/>
    </row>
    <row r="84" spans="1:6" s="100" customFormat="1" ht="12.75">
      <c r="A84" s="153"/>
      <c r="B84" s="61"/>
      <c r="C84" s="34"/>
      <c r="D84" s="177"/>
      <c r="E84" s="36"/>
      <c r="F84" s="62"/>
    </row>
    <row r="85" spans="1:6" s="100" customFormat="1" ht="12.75">
      <c r="A85" s="206" t="s">
        <v>700</v>
      </c>
      <c r="B85" s="207" t="s">
        <v>692</v>
      </c>
      <c r="C85" s="208" t="s">
        <v>8</v>
      </c>
      <c r="D85" s="246">
        <v>4</v>
      </c>
      <c r="E85" s="526">
        <v>0</v>
      </c>
      <c r="F85" s="211">
        <f>E85*D85</f>
        <v>0</v>
      </c>
    </row>
    <row r="86" spans="1:6" s="100" customFormat="1" ht="12.75">
      <c r="A86" s="247"/>
      <c r="B86" s="207" t="s">
        <v>701</v>
      </c>
      <c r="C86" s="248"/>
      <c r="D86" s="248"/>
      <c r="E86" s="248"/>
      <c r="F86" s="248"/>
    </row>
    <row r="87" spans="1:6" s="100" customFormat="1" ht="12.75">
      <c r="A87" s="247"/>
      <c r="B87" s="207" t="s">
        <v>702</v>
      </c>
      <c r="C87" s="208"/>
      <c r="D87" s="246"/>
      <c r="E87" s="210"/>
      <c r="F87" s="211"/>
    </row>
    <row r="88" spans="1:6" s="100" customFormat="1" ht="229.5">
      <c r="A88" s="247"/>
      <c r="B88" s="207" t="s">
        <v>703</v>
      </c>
      <c r="C88" s="208"/>
      <c r="D88" s="246"/>
      <c r="E88" s="210"/>
      <c r="F88" s="211"/>
    </row>
    <row r="89" spans="1:6" s="100" customFormat="1" ht="12.75">
      <c r="A89" s="153"/>
      <c r="B89" s="61"/>
      <c r="C89" s="34"/>
      <c r="D89" s="177"/>
      <c r="E89" s="36"/>
      <c r="F89" s="62"/>
    </row>
    <row r="90" spans="1:6" s="100" customFormat="1" ht="12.75">
      <c r="A90" s="206" t="s">
        <v>704</v>
      </c>
      <c r="B90" s="207" t="s">
        <v>692</v>
      </c>
      <c r="C90" s="208" t="s">
        <v>8</v>
      </c>
      <c r="D90" s="246">
        <v>22</v>
      </c>
      <c r="E90" s="526">
        <v>0</v>
      </c>
      <c r="F90" s="211">
        <f>E90*D90</f>
        <v>0</v>
      </c>
    </row>
    <row r="91" spans="1:6" s="100" customFormat="1" ht="12.75">
      <c r="A91" s="247"/>
      <c r="B91" s="207" t="s">
        <v>705</v>
      </c>
      <c r="C91" s="248"/>
      <c r="D91" s="248"/>
      <c r="E91" s="248"/>
      <c r="F91" s="248"/>
    </row>
    <row r="92" spans="1:6" s="100" customFormat="1" ht="12.75">
      <c r="A92" s="247"/>
      <c r="B92" s="207" t="s">
        <v>706</v>
      </c>
      <c r="C92" s="208"/>
      <c r="D92" s="246"/>
      <c r="E92" s="210"/>
      <c r="F92" s="211"/>
    </row>
    <row r="93" spans="1:6" s="100" customFormat="1" ht="255">
      <c r="A93" s="247"/>
      <c r="B93" s="207" t="s">
        <v>707</v>
      </c>
      <c r="C93" s="208"/>
      <c r="D93" s="246"/>
      <c r="E93" s="210"/>
      <c r="F93" s="211"/>
    </row>
    <row r="94" spans="1:6" s="100" customFormat="1" ht="12.75">
      <c r="A94" s="153"/>
      <c r="B94" s="61"/>
      <c r="C94" s="34"/>
      <c r="D94" s="177"/>
      <c r="E94" s="36"/>
      <c r="F94" s="62"/>
    </row>
    <row r="95" spans="1:6" s="100" customFormat="1" ht="12.75">
      <c r="A95" s="206" t="s">
        <v>708</v>
      </c>
      <c r="B95" s="207" t="s">
        <v>692</v>
      </c>
      <c r="C95" s="208" t="s">
        <v>8</v>
      </c>
      <c r="D95" s="246">
        <v>3</v>
      </c>
      <c r="E95" s="526">
        <v>0</v>
      </c>
      <c r="F95" s="211">
        <f>E95*D95</f>
        <v>0</v>
      </c>
    </row>
    <row r="96" spans="1:6" s="100" customFormat="1" ht="12.75">
      <c r="A96" s="247"/>
      <c r="B96" s="207" t="s">
        <v>709</v>
      </c>
      <c r="C96" s="248"/>
      <c r="D96" s="248"/>
      <c r="E96" s="248"/>
      <c r="F96" s="248"/>
    </row>
    <row r="97" spans="1:6" s="100" customFormat="1" ht="12.75">
      <c r="A97" s="247"/>
      <c r="B97" s="207" t="s">
        <v>710</v>
      </c>
      <c r="C97" s="208"/>
      <c r="D97" s="246"/>
      <c r="E97" s="210"/>
      <c r="F97" s="211"/>
    </row>
    <row r="98" spans="1:6" s="100" customFormat="1" ht="216.75">
      <c r="A98" s="247"/>
      <c r="B98" s="207" t="s">
        <v>711</v>
      </c>
      <c r="C98" s="208"/>
      <c r="D98" s="246"/>
      <c r="E98" s="210"/>
      <c r="F98" s="211"/>
    </row>
    <row r="99" spans="1:6" s="100" customFormat="1" ht="12.75">
      <c r="A99" s="153"/>
      <c r="B99" s="61"/>
      <c r="C99" s="34"/>
      <c r="D99" s="177"/>
      <c r="E99" s="36"/>
      <c r="F99" s="62"/>
    </row>
    <row r="100" spans="1:6" s="100" customFormat="1" ht="12.75">
      <c r="A100" s="206" t="s">
        <v>712</v>
      </c>
      <c r="B100" s="207" t="s">
        <v>692</v>
      </c>
      <c r="C100" s="208" t="s">
        <v>8</v>
      </c>
      <c r="D100" s="246">
        <v>1</v>
      </c>
      <c r="E100" s="526">
        <v>0</v>
      </c>
      <c r="F100" s="211">
        <f>E100*D100</f>
        <v>0</v>
      </c>
    </row>
    <row r="101" spans="1:6" s="100" customFormat="1" ht="12.75">
      <c r="A101" s="247"/>
      <c r="B101" s="207" t="s">
        <v>713</v>
      </c>
      <c r="C101" s="248"/>
      <c r="D101" s="248"/>
      <c r="E101" s="248"/>
      <c r="F101" s="248"/>
    </row>
    <row r="102" spans="1:6" s="100" customFormat="1" ht="12.75">
      <c r="A102" s="247"/>
      <c r="B102" s="207" t="s">
        <v>714</v>
      </c>
      <c r="C102" s="208"/>
      <c r="D102" s="246"/>
      <c r="E102" s="210"/>
      <c r="F102" s="211"/>
    </row>
    <row r="103" spans="1:6" s="100" customFormat="1" ht="280.5">
      <c r="A103" s="247"/>
      <c r="B103" s="207" t="s">
        <v>715</v>
      </c>
      <c r="C103" s="208"/>
      <c r="D103" s="246"/>
      <c r="E103" s="210"/>
      <c r="F103" s="211"/>
    </row>
    <row r="104" spans="1:6" s="100" customFormat="1" ht="12.75">
      <c r="A104" s="153"/>
      <c r="B104" s="61"/>
      <c r="C104" s="34"/>
      <c r="D104" s="177"/>
      <c r="E104" s="36"/>
      <c r="F104" s="62"/>
    </row>
    <row r="105" spans="1:6" s="100" customFormat="1" ht="12.75">
      <c r="A105" s="206" t="s">
        <v>716</v>
      </c>
      <c r="B105" s="207" t="s">
        <v>692</v>
      </c>
      <c r="C105" s="208" t="s">
        <v>8</v>
      </c>
      <c r="D105" s="246">
        <v>2</v>
      </c>
      <c r="E105" s="526">
        <v>0</v>
      </c>
      <c r="F105" s="211">
        <f>E105*D105</f>
        <v>0</v>
      </c>
    </row>
    <row r="106" spans="1:6" s="100" customFormat="1" ht="12.75">
      <c r="A106" s="247"/>
      <c r="B106" s="207" t="s">
        <v>717</v>
      </c>
      <c r="C106" s="248"/>
      <c r="D106" s="248"/>
      <c r="E106" s="248"/>
      <c r="F106" s="248"/>
    </row>
    <row r="107" spans="1:6" s="100" customFormat="1" ht="12.75">
      <c r="A107" s="247"/>
      <c r="B107" s="207" t="s">
        <v>718</v>
      </c>
      <c r="C107" s="208"/>
      <c r="D107" s="246"/>
      <c r="E107" s="210"/>
      <c r="F107" s="211"/>
    </row>
    <row r="108" spans="1:6" s="100" customFormat="1" ht="267.75">
      <c r="A108" s="247"/>
      <c r="B108" s="207" t="s">
        <v>719</v>
      </c>
      <c r="C108" s="208"/>
      <c r="D108" s="246"/>
      <c r="E108" s="210"/>
      <c r="F108" s="211"/>
    </row>
    <row r="109" spans="1:6" s="100" customFormat="1" ht="12.75">
      <c r="A109" s="153"/>
      <c r="B109" s="61"/>
      <c r="C109" s="34"/>
      <c r="D109" s="177"/>
      <c r="E109" s="36"/>
      <c r="F109" s="62"/>
    </row>
    <row r="110" spans="1:6" s="100" customFormat="1" ht="12.75">
      <c r="A110" s="206" t="s">
        <v>720</v>
      </c>
      <c r="B110" s="207" t="s">
        <v>692</v>
      </c>
      <c r="C110" s="208" t="s">
        <v>8</v>
      </c>
      <c r="D110" s="246">
        <v>6</v>
      </c>
      <c r="E110" s="526">
        <v>0</v>
      </c>
      <c r="F110" s="211">
        <f>E110*D110</f>
        <v>0</v>
      </c>
    </row>
    <row r="111" spans="1:6" s="100" customFormat="1" ht="12.75">
      <c r="A111" s="247"/>
      <c r="B111" s="207" t="s">
        <v>721</v>
      </c>
      <c r="C111" s="248"/>
      <c r="D111" s="248"/>
      <c r="E111" s="248"/>
      <c r="F111" s="248"/>
    </row>
    <row r="112" spans="1:6" s="100" customFormat="1" ht="12.75">
      <c r="A112" s="247"/>
      <c r="B112" s="207" t="s">
        <v>698</v>
      </c>
      <c r="C112" s="208"/>
      <c r="D112" s="246"/>
      <c r="E112" s="210"/>
      <c r="F112" s="211"/>
    </row>
    <row r="113" spans="1:6" s="100" customFormat="1" ht="267.75">
      <c r="A113" s="247"/>
      <c r="B113" s="207" t="s">
        <v>722</v>
      </c>
      <c r="C113" s="208"/>
      <c r="D113" s="246"/>
      <c r="E113" s="210"/>
      <c r="F113" s="211"/>
    </row>
    <row r="114" spans="1:6" s="100" customFormat="1" ht="12.75">
      <c r="A114" s="153"/>
      <c r="B114" s="61"/>
      <c r="C114" s="34"/>
      <c r="D114" s="177"/>
      <c r="E114" s="36"/>
      <c r="F114" s="62"/>
    </row>
    <row r="115" spans="1:6" s="100" customFormat="1" ht="12.75">
      <c r="A115" s="206" t="s">
        <v>723</v>
      </c>
      <c r="B115" s="207" t="s">
        <v>692</v>
      </c>
      <c r="C115" s="208" t="s">
        <v>8</v>
      </c>
      <c r="D115" s="246">
        <v>1</v>
      </c>
      <c r="E115" s="526">
        <v>0</v>
      </c>
      <c r="F115" s="211">
        <f>E115*D115</f>
        <v>0</v>
      </c>
    </row>
    <row r="116" spans="1:6" s="100" customFormat="1" ht="12.75">
      <c r="A116" s="247"/>
      <c r="B116" s="207" t="s">
        <v>724</v>
      </c>
      <c r="C116" s="248"/>
      <c r="D116" s="248"/>
      <c r="E116" s="248"/>
      <c r="F116" s="248"/>
    </row>
    <row r="117" spans="1:6" s="100" customFormat="1" ht="12.75">
      <c r="A117" s="247"/>
      <c r="B117" s="207" t="s">
        <v>725</v>
      </c>
      <c r="C117" s="208"/>
      <c r="D117" s="246"/>
      <c r="E117" s="210"/>
      <c r="F117" s="211"/>
    </row>
    <row r="118" spans="1:6" s="100" customFormat="1" ht="267.75">
      <c r="A118" s="247"/>
      <c r="B118" s="207" t="s">
        <v>726</v>
      </c>
      <c r="C118" s="208"/>
      <c r="D118" s="246"/>
      <c r="E118" s="210"/>
      <c r="F118" s="211"/>
    </row>
    <row r="119" spans="1:6" s="100" customFormat="1" ht="12.75">
      <c r="A119" s="153"/>
      <c r="B119" s="61"/>
      <c r="C119" s="34"/>
      <c r="D119" s="177"/>
      <c r="E119" s="36"/>
      <c r="F119" s="62"/>
    </row>
    <row r="120" spans="1:6" s="100" customFormat="1" ht="12.75">
      <c r="A120" s="206" t="s">
        <v>727</v>
      </c>
      <c r="B120" s="207" t="s">
        <v>692</v>
      </c>
      <c r="C120" s="208" t="s">
        <v>8</v>
      </c>
      <c r="D120" s="246">
        <v>2</v>
      </c>
      <c r="E120" s="526">
        <v>0</v>
      </c>
      <c r="F120" s="211">
        <f>E120*D120</f>
        <v>0</v>
      </c>
    </row>
    <row r="121" spans="1:6" s="100" customFormat="1" ht="12.75">
      <c r="A121" s="247"/>
      <c r="B121" s="207" t="s">
        <v>728</v>
      </c>
      <c r="C121" s="248"/>
      <c r="D121" s="248"/>
      <c r="E121" s="248"/>
      <c r="F121" s="248"/>
    </row>
    <row r="122" spans="1:6" s="100" customFormat="1" ht="12.75">
      <c r="A122" s="247"/>
      <c r="B122" s="207" t="s">
        <v>729</v>
      </c>
      <c r="C122" s="208"/>
      <c r="D122" s="246"/>
      <c r="E122" s="210"/>
      <c r="F122" s="211"/>
    </row>
    <row r="123" spans="1:6" s="100" customFormat="1" ht="255">
      <c r="A123" s="247"/>
      <c r="B123" s="207" t="s">
        <v>730</v>
      </c>
      <c r="C123" s="208"/>
      <c r="D123" s="246"/>
      <c r="E123" s="210"/>
      <c r="F123" s="211"/>
    </row>
    <row r="124" spans="1:6" s="100" customFormat="1" ht="12.75">
      <c r="A124" s="153"/>
      <c r="B124" s="61"/>
      <c r="C124" s="34"/>
      <c r="D124" s="35"/>
      <c r="E124" s="36"/>
      <c r="F124" s="62"/>
    </row>
    <row r="125" spans="1:6" s="100" customFormat="1" ht="12.75">
      <c r="A125" s="206" t="s">
        <v>731</v>
      </c>
      <c r="B125" s="207" t="s">
        <v>692</v>
      </c>
      <c r="C125" s="208" t="s">
        <v>8</v>
      </c>
      <c r="D125" s="246">
        <v>1</v>
      </c>
      <c r="E125" s="526">
        <v>0</v>
      </c>
      <c r="F125" s="211">
        <f>E125*D125</f>
        <v>0</v>
      </c>
    </row>
    <row r="126" spans="1:6" s="100" customFormat="1" ht="12.75">
      <c r="A126" s="247"/>
      <c r="B126" s="207" t="s">
        <v>732</v>
      </c>
      <c r="C126" s="248"/>
      <c r="D126" s="248"/>
      <c r="E126" s="248"/>
      <c r="F126" s="248"/>
    </row>
    <row r="127" spans="1:6" s="100" customFormat="1" ht="12.75">
      <c r="A127" s="247"/>
      <c r="B127" s="207" t="s">
        <v>733</v>
      </c>
      <c r="C127" s="208"/>
      <c r="D127" s="246"/>
      <c r="E127" s="210"/>
      <c r="F127" s="211"/>
    </row>
    <row r="128" spans="1:6" s="100" customFormat="1" ht="280.5">
      <c r="A128" s="206"/>
      <c r="B128" s="207" t="s">
        <v>734</v>
      </c>
      <c r="C128" s="208"/>
      <c r="D128" s="209"/>
      <c r="E128" s="210"/>
      <c r="F128" s="211"/>
    </row>
    <row r="129" spans="1:6" s="100" customFormat="1" ht="12.75">
      <c r="A129" s="60"/>
      <c r="B129" s="61"/>
      <c r="C129" s="34"/>
      <c r="D129" s="35"/>
      <c r="E129" s="36"/>
      <c r="F129" s="62"/>
    </row>
    <row r="130" spans="1:6" s="100" customFormat="1" ht="12.75">
      <c r="A130" s="206" t="s">
        <v>735</v>
      </c>
      <c r="B130" s="207" t="s">
        <v>692</v>
      </c>
      <c r="C130" s="208" t="s">
        <v>8</v>
      </c>
      <c r="D130" s="246">
        <v>2</v>
      </c>
      <c r="E130" s="526">
        <v>0</v>
      </c>
      <c r="F130" s="211">
        <f>E130*D130</f>
        <v>0</v>
      </c>
    </row>
    <row r="131" spans="1:6" s="100" customFormat="1" ht="12.75">
      <c r="A131" s="247"/>
      <c r="B131" s="207" t="s">
        <v>736</v>
      </c>
      <c r="C131" s="248"/>
      <c r="D131" s="248"/>
      <c r="E131" s="248"/>
      <c r="F131" s="248"/>
    </row>
    <row r="132" spans="1:6" s="100" customFormat="1" ht="12.75">
      <c r="A132" s="247"/>
      <c r="B132" s="207" t="s">
        <v>737</v>
      </c>
      <c r="C132" s="208"/>
      <c r="D132" s="246"/>
      <c r="E132" s="210"/>
      <c r="F132" s="211"/>
    </row>
    <row r="133" spans="1:6" s="100" customFormat="1" ht="216.75">
      <c r="A133" s="206"/>
      <c r="B133" s="207" t="s">
        <v>738</v>
      </c>
      <c r="C133" s="208"/>
      <c r="D133" s="209"/>
      <c r="E133" s="210"/>
      <c r="F133" s="211"/>
    </row>
    <row r="134" spans="1:6" s="100" customFormat="1" ht="12.75">
      <c r="A134" s="60"/>
      <c r="B134" s="61"/>
      <c r="C134" s="34"/>
      <c r="D134" s="35"/>
      <c r="E134" s="36"/>
      <c r="F134" s="62"/>
    </row>
    <row r="135" spans="1:6" s="100" customFormat="1" ht="12.75">
      <c r="A135" s="206" t="s">
        <v>739</v>
      </c>
      <c r="B135" s="207" t="s">
        <v>692</v>
      </c>
      <c r="C135" s="208" t="s">
        <v>8</v>
      </c>
      <c r="D135" s="246">
        <v>1</v>
      </c>
      <c r="E135" s="526">
        <v>0</v>
      </c>
      <c r="F135" s="211">
        <f>E135*D135</f>
        <v>0</v>
      </c>
    </row>
    <row r="136" spans="1:6" s="100" customFormat="1" ht="12.75">
      <c r="A136" s="247"/>
      <c r="B136" s="207" t="s">
        <v>740</v>
      </c>
      <c r="C136" s="248"/>
      <c r="D136" s="248"/>
      <c r="E136" s="248"/>
      <c r="F136" s="248"/>
    </row>
    <row r="137" spans="1:6" s="100" customFormat="1" ht="12.75">
      <c r="A137" s="247"/>
      <c r="B137" s="207" t="s">
        <v>741</v>
      </c>
      <c r="C137" s="208"/>
      <c r="D137" s="246"/>
      <c r="E137" s="210"/>
      <c r="F137" s="211"/>
    </row>
    <row r="138" spans="1:6" s="100" customFormat="1" ht="331.5">
      <c r="A138" s="206"/>
      <c r="B138" s="207" t="s">
        <v>742</v>
      </c>
      <c r="C138" s="208"/>
      <c r="D138" s="209"/>
      <c r="E138" s="210"/>
      <c r="F138" s="211"/>
    </row>
    <row r="139" spans="1:6" s="100" customFormat="1" ht="25.5" customHeight="1" thickBot="1">
      <c r="A139" s="153"/>
      <c r="B139" s="149"/>
      <c r="C139" s="34"/>
      <c r="D139" s="35"/>
      <c r="E139" s="36"/>
      <c r="F139" s="62"/>
    </row>
    <row r="140" spans="1:6" s="29" customFormat="1" ht="17.25" thickBot="1">
      <c r="A140" s="48"/>
      <c r="B140" s="49" t="s">
        <v>743</v>
      </c>
      <c r="C140" s="50"/>
      <c r="D140" s="51"/>
      <c r="E140" s="52"/>
      <c r="F140" s="69">
        <f>SUM(F10:F139)</f>
        <v>0</v>
      </c>
    </row>
    <row r="141" spans="1:6" ht="17.25" thickTop="1"/>
  </sheetData>
  <sheetProtection algorithmName="SHA-512" hashValue="/OSKvbu8wkjKJVckuGik3RMVwsqS+wON1M0jGyt1+JvsgU2hm7Bozbv9xCBrRto6nxif86+Mz7wl+yUkx2Q5ig==" saltValue="t4O7TObdTSdKR8V1QRBe4A==" spinCount="100000" sheet="1" objects="1" scenarios="1"/>
  <mergeCells count="3">
    <mergeCell ref="A4:F4"/>
    <mergeCell ref="A5:F5"/>
    <mergeCell ref="A6:F6"/>
  </mergeCells>
  <pageMargins left="0.78740157480314965" right="0.39370078740157483" top="0.98425196850393704" bottom="0.98425196850393704" header="0.51181102362204722" footer="0.51181102362204722"/>
  <pageSetup paperSize="9" scale="70" firstPageNumber="0" orientation="portrait" horizontalDpi="300" verticalDpi="300" r:id="rId1"/>
  <headerFooter alignWithMargins="0">
    <oddHeader>&amp;L&amp;"Calibri,Krepko"&amp;9&amp;UObjekt: KULTURNI CENTER LAŠKO, Trg svobode 6, 3270 Laško&amp;R&amp;9POPIS OBRTNIŠKIH DEL
B/2.0 STAVBNO POHIŠTVO</oddHeader>
    <oddFooter>&amp;R&amp;P</oddFooter>
  </headerFooter>
  <rowBreaks count="2" manualBreakCount="2">
    <brk id="18" max="10" man="1"/>
    <brk id="36"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view="pageBreakPreview" topLeftCell="A63" zoomScale="90" zoomScaleNormal="100" zoomScaleSheetLayoutView="90" workbookViewId="0">
      <selection activeCell="C69" sqref="C69"/>
    </sheetView>
  </sheetViews>
  <sheetFormatPr defaultRowHeight="16.5"/>
  <cols>
    <col min="1" max="1" width="5.28515625" style="332" customWidth="1"/>
    <col min="2" max="2" width="34" style="333" customWidth="1"/>
    <col min="3" max="3" width="6.42578125" style="334" customWidth="1"/>
    <col min="4" max="4" width="11.7109375" style="335" customWidth="1"/>
    <col min="5" max="5" width="13.7109375" style="555" customWidth="1"/>
    <col min="6" max="6" width="13.7109375" style="336" customWidth="1"/>
    <col min="7" max="16384" width="9.140625" style="365"/>
  </cols>
  <sheetData>
    <row r="1" spans="1:6" s="366" customFormat="1">
      <c r="A1" s="259" t="s">
        <v>848</v>
      </c>
      <c r="B1" s="260" t="s">
        <v>849</v>
      </c>
      <c r="C1" s="261"/>
      <c r="D1" s="262"/>
      <c r="E1" s="529"/>
      <c r="F1" s="263"/>
    </row>
    <row r="2" spans="1:6" s="366" customFormat="1">
      <c r="A2" s="260"/>
      <c r="B2" s="260"/>
      <c r="C2" s="261"/>
      <c r="D2" s="262"/>
      <c r="E2" s="529"/>
      <c r="F2" s="263"/>
    </row>
    <row r="3" spans="1:6" s="367" customFormat="1">
      <c r="A3" s="264" t="s">
        <v>22</v>
      </c>
      <c r="B3" s="265" t="s">
        <v>21</v>
      </c>
      <c r="C3" s="266" t="s">
        <v>20</v>
      </c>
      <c r="D3" s="267" t="s">
        <v>19</v>
      </c>
      <c r="E3" s="530" t="s">
        <v>18</v>
      </c>
      <c r="F3" s="268" t="s">
        <v>17</v>
      </c>
    </row>
    <row r="4" spans="1:6" s="368" customFormat="1">
      <c r="A4" s="269"/>
      <c r="B4" s="270"/>
      <c r="C4" s="271"/>
      <c r="D4" s="272"/>
      <c r="E4" s="531"/>
      <c r="F4" s="273"/>
    </row>
    <row r="5" spans="1:6" s="368" customFormat="1">
      <c r="A5" s="274">
        <v>1</v>
      </c>
      <c r="B5" s="275" t="s">
        <v>16</v>
      </c>
      <c r="C5" s="271"/>
      <c r="D5" s="272"/>
      <c r="E5" s="532"/>
      <c r="F5" s="276"/>
    </row>
    <row r="6" spans="1:6" s="368" customFormat="1">
      <c r="A6" s="269"/>
      <c r="B6" s="270"/>
      <c r="C6" s="271"/>
      <c r="D6" s="272"/>
      <c r="E6" s="532"/>
      <c r="F6" s="276"/>
    </row>
    <row r="7" spans="1:6" s="368" customFormat="1" ht="82.5">
      <c r="A7" s="277" t="s">
        <v>2</v>
      </c>
      <c r="B7" s="278" t="s">
        <v>24</v>
      </c>
      <c r="C7" s="279"/>
      <c r="D7" s="280"/>
      <c r="E7" s="533"/>
      <c r="F7" s="281"/>
    </row>
    <row r="8" spans="1:6" s="368" customFormat="1" ht="13.5" customHeight="1">
      <c r="A8" s="277"/>
      <c r="B8" s="278" t="s">
        <v>37</v>
      </c>
      <c r="C8" s="279" t="s">
        <v>3</v>
      </c>
      <c r="D8" s="280">
        <v>1</v>
      </c>
      <c r="E8" s="534">
        <v>0</v>
      </c>
      <c r="F8" s="281">
        <f>D8*E8</f>
        <v>0</v>
      </c>
    </row>
    <row r="9" spans="1:6" s="368" customFormat="1" ht="13.5" customHeight="1">
      <c r="A9" s="269"/>
      <c r="B9" s="270"/>
      <c r="C9" s="271"/>
      <c r="D9" s="272"/>
      <c r="E9" s="532"/>
      <c r="F9" s="276"/>
    </row>
    <row r="10" spans="1:6" s="368" customFormat="1" ht="231">
      <c r="A10" s="277" t="s">
        <v>2</v>
      </c>
      <c r="B10" s="278" t="s">
        <v>86</v>
      </c>
      <c r="C10" s="279"/>
      <c r="D10" s="280"/>
      <c r="E10" s="533"/>
      <c r="F10" s="281"/>
    </row>
    <row r="11" spans="1:6" s="368" customFormat="1">
      <c r="A11" s="277"/>
      <c r="B11" s="278" t="s">
        <v>37</v>
      </c>
      <c r="C11" s="279" t="s">
        <v>3</v>
      </c>
      <c r="D11" s="280">
        <v>1</v>
      </c>
      <c r="E11" s="534">
        <v>0</v>
      </c>
      <c r="F11" s="281">
        <f>D11*E11</f>
        <v>0</v>
      </c>
    </row>
    <row r="12" spans="1:6" s="368" customFormat="1">
      <c r="A12" s="269"/>
      <c r="B12" s="270"/>
      <c r="C12" s="271"/>
      <c r="D12" s="272"/>
      <c r="E12" s="532"/>
      <c r="F12" s="276"/>
    </row>
    <row r="13" spans="1:6" s="368" customFormat="1" ht="49.5">
      <c r="A13" s="282" t="s">
        <v>2</v>
      </c>
      <c r="B13" s="283" t="s">
        <v>87</v>
      </c>
      <c r="C13" s="284"/>
      <c r="D13" s="285"/>
      <c r="E13" s="535"/>
      <c r="F13" s="286"/>
    </row>
    <row r="14" spans="1:6" s="368" customFormat="1" ht="66">
      <c r="A14" s="282"/>
      <c r="B14" s="283" t="s">
        <v>823</v>
      </c>
      <c r="C14" s="284"/>
      <c r="D14" s="285"/>
      <c r="E14" s="535"/>
      <c r="F14" s="286"/>
    </row>
    <row r="15" spans="1:6" s="368" customFormat="1" ht="33">
      <c r="A15" s="282"/>
      <c r="B15" s="283" t="s">
        <v>824</v>
      </c>
      <c r="C15" s="284"/>
      <c r="D15" s="285"/>
      <c r="E15" s="535"/>
      <c r="F15" s="286"/>
    </row>
    <row r="16" spans="1:6" s="368" customFormat="1" ht="132">
      <c r="A16" s="282"/>
      <c r="B16" s="283" t="s">
        <v>88</v>
      </c>
      <c r="C16" s="284"/>
      <c r="D16" s="285"/>
      <c r="E16" s="535"/>
      <c r="F16" s="286"/>
    </row>
    <row r="17" spans="1:6" s="368" customFormat="1">
      <c r="A17" s="282"/>
      <c r="B17" s="283" t="s">
        <v>37</v>
      </c>
      <c r="C17" s="284" t="s">
        <v>3</v>
      </c>
      <c r="D17" s="285">
        <v>1</v>
      </c>
      <c r="E17" s="534">
        <v>0</v>
      </c>
      <c r="F17" s="286">
        <f>D17*E17</f>
        <v>0</v>
      </c>
    </row>
    <row r="18" spans="1:6" s="368" customFormat="1">
      <c r="A18" s="269"/>
      <c r="B18" s="270"/>
      <c r="C18" s="271"/>
      <c r="D18" s="272"/>
      <c r="E18" s="532"/>
      <c r="F18" s="276"/>
    </row>
    <row r="19" spans="1:6" s="368" customFormat="1" ht="66">
      <c r="A19" s="299" t="s">
        <v>2</v>
      </c>
      <c r="B19" s="300" t="s">
        <v>825</v>
      </c>
      <c r="C19" s="301"/>
      <c r="D19" s="302"/>
      <c r="E19" s="536"/>
      <c r="F19" s="303"/>
    </row>
    <row r="20" spans="1:6" s="368" customFormat="1">
      <c r="A20" s="446"/>
      <c r="B20" s="300" t="s">
        <v>37</v>
      </c>
      <c r="C20" s="301" t="s">
        <v>3</v>
      </c>
      <c r="D20" s="302">
        <v>1</v>
      </c>
      <c r="E20" s="534">
        <v>0</v>
      </c>
      <c r="F20" s="303">
        <f>D20*E20</f>
        <v>0</v>
      </c>
    </row>
    <row r="21" spans="1:6" s="368" customFormat="1">
      <c r="A21" s="269"/>
      <c r="B21" s="270"/>
      <c r="C21" s="271"/>
      <c r="D21" s="272"/>
      <c r="E21" s="532"/>
      <c r="F21" s="276"/>
    </row>
    <row r="22" spans="1:6" s="368" customFormat="1" ht="66">
      <c r="A22" s="433" t="s">
        <v>2</v>
      </c>
      <c r="B22" s="429" t="s">
        <v>826</v>
      </c>
      <c r="C22" s="430"/>
      <c r="D22" s="431"/>
      <c r="E22" s="537"/>
      <c r="F22" s="432"/>
    </row>
    <row r="23" spans="1:6" s="368" customFormat="1">
      <c r="A23" s="445"/>
      <c r="B23" s="429" t="s">
        <v>37</v>
      </c>
      <c r="C23" s="430" t="s">
        <v>3</v>
      </c>
      <c r="D23" s="431">
        <v>1</v>
      </c>
      <c r="E23" s="534">
        <v>0</v>
      </c>
      <c r="F23" s="432">
        <f>D23*E23</f>
        <v>0</v>
      </c>
    </row>
    <row r="24" spans="1:6" s="368" customFormat="1">
      <c r="A24" s="269"/>
      <c r="B24" s="270"/>
      <c r="C24" s="271"/>
      <c r="D24" s="272"/>
      <c r="E24" s="532"/>
      <c r="F24" s="276"/>
    </row>
    <row r="25" spans="1:6" s="368" customFormat="1" ht="99">
      <c r="A25" s="287" t="s">
        <v>2</v>
      </c>
      <c r="B25" s="278" t="s">
        <v>23</v>
      </c>
      <c r="C25" s="279"/>
      <c r="D25" s="280"/>
      <c r="E25" s="533"/>
      <c r="F25" s="281"/>
    </row>
    <row r="26" spans="1:6" s="368" customFormat="1">
      <c r="A26" s="287"/>
      <c r="B26" s="278" t="s">
        <v>37</v>
      </c>
      <c r="C26" s="279" t="s">
        <v>3</v>
      </c>
      <c r="D26" s="280">
        <v>1</v>
      </c>
      <c r="E26" s="534">
        <v>0</v>
      </c>
      <c r="F26" s="281">
        <f>D26*E26</f>
        <v>0</v>
      </c>
    </row>
    <row r="27" spans="1:6" s="368" customFormat="1">
      <c r="A27" s="269"/>
      <c r="B27" s="270"/>
      <c r="C27" s="271"/>
      <c r="D27" s="272"/>
      <c r="E27" s="532"/>
      <c r="F27" s="276"/>
    </row>
    <row r="28" spans="1:6" s="368" customFormat="1" ht="33">
      <c r="A28" s="287" t="s">
        <v>2</v>
      </c>
      <c r="B28" s="278" t="s">
        <v>838</v>
      </c>
      <c r="C28" s="279"/>
      <c r="D28" s="280"/>
      <c r="E28" s="533"/>
      <c r="F28" s="281"/>
    </row>
    <row r="29" spans="1:6" s="368" customFormat="1">
      <c r="A29" s="287"/>
      <c r="B29" s="278" t="s">
        <v>37</v>
      </c>
      <c r="C29" s="279" t="s">
        <v>3</v>
      </c>
      <c r="D29" s="280">
        <v>1</v>
      </c>
      <c r="E29" s="534">
        <v>0</v>
      </c>
      <c r="F29" s="281">
        <f>D29*E29</f>
        <v>0</v>
      </c>
    </row>
    <row r="30" spans="1:6" s="368" customFormat="1">
      <c r="A30" s="269"/>
      <c r="B30" s="270"/>
      <c r="C30" s="271"/>
      <c r="D30" s="272"/>
      <c r="E30" s="532"/>
      <c r="F30" s="276"/>
    </row>
    <row r="31" spans="1:6" s="368" customFormat="1" ht="33">
      <c r="A31" s="304" t="s">
        <v>2</v>
      </c>
      <c r="B31" s="305" t="s">
        <v>839</v>
      </c>
      <c r="C31" s="306"/>
      <c r="D31" s="307"/>
      <c r="E31" s="538"/>
      <c r="F31" s="308"/>
    </row>
    <row r="32" spans="1:6" s="368" customFormat="1">
      <c r="A32" s="304"/>
      <c r="B32" s="305" t="s">
        <v>37</v>
      </c>
      <c r="C32" s="306" t="s">
        <v>3</v>
      </c>
      <c r="D32" s="307">
        <v>1</v>
      </c>
      <c r="E32" s="534">
        <v>0</v>
      </c>
      <c r="F32" s="308">
        <f>D32*E32</f>
        <v>0</v>
      </c>
    </row>
    <row r="33" spans="1:6" s="368" customFormat="1">
      <c r="A33" s="269"/>
      <c r="C33" s="271"/>
      <c r="D33" s="272"/>
      <c r="E33" s="532"/>
      <c r="F33" s="276"/>
    </row>
    <row r="34" spans="1:6" s="368" customFormat="1">
      <c r="A34" s="269"/>
      <c r="B34" s="275" t="s">
        <v>89</v>
      </c>
      <c r="C34" s="271"/>
      <c r="D34" s="272"/>
      <c r="E34" s="532"/>
      <c r="F34" s="276"/>
    </row>
    <row r="35" spans="1:6" s="368" customFormat="1">
      <c r="A35" s="269"/>
      <c r="B35" s="275" t="s">
        <v>90</v>
      </c>
      <c r="C35" s="271"/>
      <c r="D35" s="272"/>
      <c r="E35" s="532"/>
      <c r="F35" s="276"/>
    </row>
    <row r="36" spans="1:6" s="368" customFormat="1" ht="132">
      <c r="A36" s="269"/>
      <c r="B36" s="275" t="s">
        <v>91</v>
      </c>
      <c r="C36" s="271"/>
      <c r="D36" s="272"/>
      <c r="E36" s="532"/>
      <c r="F36" s="276"/>
    </row>
    <row r="37" spans="1:6" s="368" customFormat="1" ht="82.5">
      <c r="A37" s="269"/>
      <c r="B37" s="275" t="s">
        <v>92</v>
      </c>
      <c r="C37" s="271"/>
      <c r="D37" s="272"/>
      <c r="E37" s="532"/>
      <c r="F37" s="276"/>
    </row>
    <row r="38" spans="1:6" s="368" customFormat="1" ht="115.5">
      <c r="A38" s="269"/>
      <c r="B38" s="275" t="s">
        <v>93</v>
      </c>
      <c r="C38" s="271"/>
      <c r="D38" s="272"/>
      <c r="E38" s="532"/>
      <c r="F38" s="276"/>
    </row>
    <row r="39" spans="1:6" s="368" customFormat="1">
      <c r="A39" s="269"/>
      <c r="B39" s="270"/>
      <c r="C39" s="271"/>
      <c r="D39" s="272"/>
      <c r="E39" s="532"/>
      <c r="F39" s="276"/>
    </row>
    <row r="40" spans="1:6" s="368" customFormat="1">
      <c r="A40" s="274" t="s">
        <v>15</v>
      </c>
      <c r="B40" s="275" t="s">
        <v>14</v>
      </c>
      <c r="C40" s="271"/>
      <c r="D40" s="272"/>
      <c r="E40" s="532"/>
      <c r="F40" s="276"/>
    </row>
    <row r="41" spans="1:6" s="368" customFormat="1">
      <c r="A41" s="269"/>
      <c r="B41" s="270"/>
      <c r="C41" s="271"/>
      <c r="D41" s="272"/>
      <c r="E41" s="532"/>
      <c r="F41" s="276"/>
    </row>
    <row r="42" spans="1:6" s="368" customFormat="1" ht="115.5">
      <c r="A42" s="287" t="s">
        <v>2</v>
      </c>
      <c r="B42" s="278" t="s">
        <v>13</v>
      </c>
      <c r="C42" s="279"/>
      <c r="D42" s="280"/>
      <c r="E42" s="533"/>
      <c r="F42" s="281"/>
    </row>
    <row r="43" spans="1:6" s="368" customFormat="1">
      <c r="A43" s="287"/>
      <c r="B43" s="278" t="s">
        <v>36</v>
      </c>
      <c r="C43" s="279" t="s">
        <v>7</v>
      </c>
      <c r="D43" s="280">
        <v>500</v>
      </c>
      <c r="E43" s="534">
        <v>0</v>
      </c>
      <c r="F43" s="281">
        <f>D43*E43</f>
        <v>0</v>
      </c>
    </row>
    <row r="44" spans="1:6" s="368" customFormat="1">
      <c r="A44" s="288"/>
      <c r="B44" s="270"/>
      <c r="C44" s="271"/>
      <c r="D44" s="272"/>
      <c r="E44" s="532"/>
      <c r="F44" s="276"/>
    </row>
    <row r="45" spans="1:6" s="368" customFormat="1" ht="66">
      <c r="A45" s="287" t="s">
        <v>2</v>
      </c>
      <c r="B45" s="278" t="s">
        <v>12</v>
      </c>
      <c r="C45" s="279"/>
      <c r="D45" s="280"/>
      <c r="E45" s="533"/>
      <c r="F45" s="281"/>
    </row>
    <row r="46" spans="1:6" s="368" customFormat="1">
      <c r="A46" s="287"/>
      <c r="B46" s="278" t="s">
        <v>36</v>
      </c>
      <c r="C46" s="279" t="s">
        <v>7</v>
      </c>
      <c r="D46" s="280">
        <v>25</v>
      </c>
      <c r="E46" s="534">
        <v>0</v>
      </c>
      <c r="F46" s="281">
        <f>D46*E46</f>
        <v>0</v>
      </c>
    </row>
    <row r="47" spans="1:6" s="368" customFormat="1">
      <c r="A47" s="288"/>
      <c r="B47" s="270"/>
      <c r="C47" s="271"/>
      <c r="D47" s="272"/>
      <c r="E47" s="532"/>
      <c r="F47" s="276"/>
    </row>
    <row r="48" spans="1:6" s="368" customFormat="1">
      <c r="A48" s="287" t="s">
        <v>2</v>
      </c>
      <c r="B48" s="289" t="s">
        <v>94</v>
      </c>
      <c r="C48" s="290"/>
      <c r="D48" s="290"/>
      <c r="E48" s="539"/>
      <c r="F48" s="281"/>
    </row>
    <row r="49" spans="1:6" s="368" customFormat="1">
      <c r="A49" s="287"/>
      <c r="B49" s="289" t="s">
        <v>36</v>
      </c>
      <c r="C49" s="290" t="s">
        <v>7</v>
      </c>
      <c r="D49" s="290">
        <v>31</v>
      </c>
      <c r="E49" s="540">
        <v>0</v>
      </c>
      <c r="F49" s="281">
        <f>D49*E49</f>
        <v>0</v>
      </c>
    </row>
    <row r="50" spans="1:6" s="368" customFormat="1">
      <c r="A50" s="291"/>
      <c r="B50" s="292"/>
      <c r="C50" s="293"/>
      <c r="D50" s="293"/>
      <c r="E50" s="541"/>
      <c r="F50" s="276"/>
    </row>
    <row r="51" spans="1:6" s="368" customFormat="1">
      <c r="A51" s="287" t="s">
        <v>2</v>
      </c>
      <c r="B51" s="289" t="s">
        <v>95</v>
      </c>
      <c r="C51" s="290"/>
      <c r="D51" s="290"/>
      <c r="E51" s="539"/>
      <c r="F51" s="281"/>
    </row>
    <row r="52" spans="1:6" s="368" customFormat="1">
      <c r="A52" s="287"/>
      <c r="B52" s="289" t="s">
        <v>36</v>
      </c>
      <c r="C52" s="290" t="s">
        <v>7</v>
      </c>
      <c r="D52" s="290">
        <v>25</v>
      </c>
      <c r="E52" s="540">
        <v>0</v>
      </c>
      <c r="F52" s="281">
        <f>D52*E52</f>
        <v>0</v>
      </c>
    </row>
    <row r="53" spans="1:6" s="368" customFormat="1">
      <c r="A53" s="291"/>
      <c r="B53" s="292"/>
      <c r="C53" s="293"/>
      <c r="D53" s="293"/>
      <c r="E53" s="541"/>
      <c r="F53" s="276"/>
    </row>
    <row r="54" spans="1:6" s="368" customFormat="1">
      <c r="A54" s="287" t="s">
        <v>2</v>
      </c>
      <c r="B54" s="289" t="s">
        <v>95</v>
      </c>
      <c r="C54" s="290"/>
      <c r="D54" s="290"/>
      <c r="E54" s="539"/>
      <c r="F54" s="281"/>
    </row>
    <row r="55" spans="1:6" s="368" customFormat="1">
      <c r="A55" s="287"/>
      <c r="B55" s="289" t="s">
        <v>36</v>
      </c>
      <c r="C55" s="290" t="s">
        <v>7</v>
      </c>
      <c r="D55" s="290">
        <v>25</v>
      </c>
      <c r="E55" s="540">
        <v>0</v>
      </c>
      <c r="F55" s="281">
        <f>D55*E55</f>
        <v>0</v>
      </c>
    </row>
    <row r="56" spans="1:6" s="367" customFormat="1">
      <c r="A56" s="291"/>
      <c r="B56" s="292"/>
      <c r="C56" s="293"/>
      <c r="D56" s="293"/>
      <c r="E56" s="541"/>
      <c r="F56" s="276"/>
    </row>
    <row r="57" spans="1:6" s="367" customFormat="1">
      <c r="A57" s="287" t="s">
        <v>2</v>
      </c>
      <c r="B57" s="289" t="s">
        <v>96</v>
      </c>
      <c r="C57" s="290"/>
      <c r="D57" s="290"/>
      <c r="E57" s="539"/>
      <c r="F57" s="281"/>
    </row>
    <row r="58" spans="1:6" s="367" customFormat="1">
      <c r="A58" s="287"/>
      <c r="B58" s="289" t="s">
        <v>36</v>
      </c>
      <c r="C58" s="290" t="s">
        <v>7</v>
      </c>
      <c r="D58" s="290">
        <v>45</v>
      </c>
      <c r="E58" s="540">
        <v>0</v>
      </c>
      <c r="F58" s="281">
        <f>D58*E58</f>
        <v>0</v>
      </c>
    </row>
    <row r="59" spans="1:6" s="367" customFormat="1">
      <c r="A59" s="288"/>
      <c r="B59" s="270"/>
      <c r="C59" s="271"/>
      <c r="D59" s="272"/>
      <c r="E59" s="532"/>
      <c r="F59" s="276"/>
    </row>
    <row r="60" spans="1:6" s="367" customFormat="1" ht="99">
      <c r="A60" s="287" t="s">
        <v>2</v>
      </c>
      <c r="B60" s="295" t="s">
        <v>97</v>
      </c>
      <c r="C60" s="279"/>
      <c r="D60" s="280"/>
      <c r="E60" s="533"/>
      <c r="F60" s="281"/>
    </row>
    <row r="61" spans="1:6" s="367" customFormat="1">
      <c r="A61" s="287"/>
      <c r="B61" s="278" t="s">
        <v>37</v>
      </c>
      <c r="C61" s="279" t="s">
        <v>3</v>
      </c>
      <c r="D61" s="280">
        <v>12</v>
      </c>
      <c r="E61" s="534">
        <v>0</v>
      </c>
      <c r="F61" s="281">
        <f>D61*E61</f>
        <v>0</v>
      </c>
    </row>
    <row r="62" spans="1:6" s="367" customFormat="1">
      <c r="A62" s="288"/>
      <c r="B62" s="270"/>
      <c r="C62" s="271"/>
      <c r="D62" s="272"/>
      <c r="E62" s="532"/>
      <c r="F62" s="276"/>
    </row>
    <row r="63" spans="1:6" s="367" customFormat="1">
      <c r="A63" s="296">
        <v>2</v>
      </c>
      <c r="B63" s="275" t="s">
        <v>11</v>
      </c>
      <c r="C63" s="297"/>
      <c r="D63" s="272"/>
      <c r="E63" s="542"/>
      <c r="F63" s="298"/>
    </row>
    <row r="64" spans="1:6" s="367" customFormat="1">
      <c r="A64" s="288"/>
      <c r="B64" s="270"/>
      <c r="C64" s="271"/>
      <c r="D64" s="272"/>
      <c r="E64" s="532"/>
      <c r="F64" s="276"/>
    </row>
    <row r="65" spans="1:6" s="367" customFormat="1" ht="33">
      <c r="A65" s="287" t="s">
        <v>2</v>
      </c>
      <c r="B65" s="278" t="s">
        <v>98</v>
      </c>
      <c r="C65" s="279"/>
      <c r="D65" s="280"/>
      <c r="E65" s="533"/>
      <c r="F65" s="281"/>
    </row>
    <row r="66" spans="1:6" s="367" customFormat="1">
      <c r="A66" s="287"/>
      <c r="B66" s="278" t="s">
        <v>36</v>
      </c>
      <c r="C66" s="279" t="s">
        <v>7</v>
      </c>
      <c r="D66" s="280">
        <v>500</v>
      </c>
      <c r="E66" s="534">
        <v>0</v>
      </c>
      <c r="F66" s="281">
        <f>D66*E66</f>
        <v>0</v>
      </c>
    </row>
    <row r="67" spans="1:6" s="367" customFormat="1">
      <c r="A67" s="288"/>
      <c r="B67" s="270"/>
      <c r="C67" s="271"/>
      <c r="D67" s="272"/>
      <c r="E67" s="532"/>
      <c r="F67" s="276"/>
    </row>
    <row r="68" spans="1:6" s="367" customFormat="1" ht="33">
      <c r="A68" s="287" t="s">
        <v>2</v>
      </c>
      <c r="B68" s="278" t="s">
        <v>99</v>
      </c>
      <c r="C68" s="279"/>
      <c r="D68" s="280"/>
      <c r="E68" s="533"/>
      <c r="F68" s="281"/>
    </row>
    <row r="69" spans="1:6" s="367" customFormat="1">
      <c r="A69" s="287"/>
      <c r="B69" s="278" t="s">
        <v>36</v>
      </c>
      <c r="C69" s="279" t="s">
        <v>7</v>
      </c>
      <c r="D69" s="280">
        <v>35</v>
      </c>
      <c r="E69" s="534">
        <v>0</v>
      </c>
      <c r="F69" s="281">
        <f>D69*E69</f>
        <v>0</v>
      </c>
    </row>
    <row r="70" spans="1:6" s="367" customFormat="1">
      <c r="A70" s="287"/>
      <c r="B70" s="278"/>
      <c r="C70" s="279"/>
      <c r="D70" s="280"/>
      <c r="E70" s="533"/>
      <c r="F70" s="281"/>
    </row>
    <row r="71" spans="1:6" s="367" customFormat="1">
      <c r="A71" s="288"/>
      <c r="B71" s="270"/>
      <c r="C71" s="271"/>
      <c r="D71" s="272"/>
      <c r="E71" s="532"/>
      <c r="F71" s="276"/>
    </row>
    <row r="72" spans="1:6" s="367" customFormat="1" ht="33">
      <c r="A72" s="287" t="s">
        <v>2</v>
      </c>
      <c r="B72" s="278" t="s">
        <v>100</v>
      </c>
      <c r="C72" s="279"/>
      <c r="D72" s="280"/>
      <c r="E72" s="533"/>
      <c r="F72" s="281"/>
    </row>
    <row r="73" spans="1:6" s="367" customFormat="1">
      <c r="A73" s="287"/>
      <c r="B73" s="278" t="s">
        <v>36</v>
      </c>
      <c r="C73" s="279" t="s">
        <v>7</v>
      </c>
      <c r="D73" s="280">
        <v>35</v>
      </c>
      <c r="E73" s="534">
        <v>0</v>
      </c>
      <c r="F73" s="281">
        <f>D73*E73</f>
        <v>0</v>
      </c>
    </row>
    <row r="74" spans="1:6" s="367" customFormat="1">
      <c r="A74" s="288"/>
      <c r="B74" s="270"/>
      <c r="C74" s="271"/>
      <c r="D74" s="272"/>
      <c r="E74" s="532"/>
      <c r="F74" s="276"/>
    </row>
    <row r="75" spans="1:6" s="367" customFormat="1" ht="33">
      <c r="A75" s="299" t="s">
        <v>2</v>
      </c>
      <c r="B75" s="300" t="s">
        <v>101</v>
      </c>
      <c r="C75" s="301"/>
      <c r="D75" s="302"/>
      <c r="E75" s="536"/>
      <c r="F75" s="303"/>
    </row>
    <row r="76" spans="1:6" s="367" customFormat="1">
      <c r="A76" s="299"/>
      <c r="B76" s="300" t="s">
        <v>36</v>
      </c>
      <c r="C76" s="301" t="s">
        <v>7</v>
      </c>
      <c r="D76" s="302">
        <v>48</v>
      </c>
      <c r="E76" s="534">
        <v>0</v>
      </c>
      <c r="F76" s="303">
        <f>D76*E76</f>
        <v>0</v>
      </c>
    </row>
    <row r="77" spans="1:6" s="367" customFormat="1">
      <c r="A77" s="288"/>
      <c r="B77" s="270"/>
      <c r="C77" s="271"/>
      <c r="D77" s="272"/>
      <c r="E77" s="532"/>
      <c r="F77" s="276"/>
    </row>
    <row r="78" spans="1:6" s="367" customFormat="1" ht="33">
      <c r="A78" s="433" t="s">
        <v>2</v>
      </c>
      <c r="B78" s="429" t="s">
        <v>102</v>
      </c>
      <c r="C78" s="430"/>
      <c r="D78" s="431"/>
      <c r="E78" s="537"/>
      <c r="F78" s="432"/>
    </row>
    <row r="79" spans="1:6" s="367" customFormat="1">
      <c r="A79" s="433"/>
      <c r="B79" s="429" t="s">
        <v>36</v>
      </c>
      <c r="C79" s="430" t="s">
        <v>7</v>
      </c>
      <c r="D79" s="431">
        <f>14+16</f>
        <v>30</v>
      </c>
      <c r="E79" s="534">
        <v>0</v>
      </c>
      <c r="F79" s="432">
        <f>D79*E79</f>
        <v>0</v>
      </c>
    </row>
    <row r="80" spans="1:6" s="367" customFormat="1">
      <c r="A80" s="288"/>
      <c r="B80" s="270"/>
      <c r="C80" s="271"/>
      <c r="D80" s="272"/>
      <c r="E80" s="532"/>
      <c r="F80" s="276"/>
    </row>
    <row r="81" spans="1:6" s="367" customFormat="1" ht="33">
      <c r="A81" s="433" t="s">
        <v>2</v>
      </c>
      <c r="B81" s="429" t="s">
        <v>820</v>
      </c>
      <c r="C81" s="430"/>
      <c r="D81" s="431"/>
      <c r="E81" s="537"/>
      <c r="F81" s="432"/>
    </row>
    <row r="82" spans="1:6" s="367" customFormat="1">
      <c r="A82" s="433"/>
      <c r="B82" s="429" t="s">
        <v>36</v>
      </c>
      <c r="C82" s="430" t="s">
        <v>7</v>
      </c>
      <c r="D82" s="431">
        <v>8</v>
      </c>
      <c r="E82" s="534">
        <v>0</v>
      </c>
      <c r="F82" s="432">
        <f>D82*E82</f>
        <v>0</v>
      </c>
    </row>
    <row r="83" spans="1:6" s="367" customFormat="1">
      <c r="A83" s="288"/>
      <c r="B83" s="270"/>
      <c r="C83" s="271"/>
      <c r="D83" s="272"/>
      <c r="E83" s="532"/>
      <c r="F83" s="276"/>
    </row>
    <row r="84" spans="1:6" s="367" customFormat="1" ht="33">
      <c r="A84" s="304" t="s">
        <v>2</v>
      </c>
      <c r="B84" s="305" t="s">
        <v>104</v>
      </c>
      <c r="C84" s="306"/>
      <c r="D84" s="307"/>
      <c r="E84" s="538"/>
      <c r="F84" s="308"/>
    </row>
    <row r="85" spans="1:6" s="367" customFormat="1">
      <c r="A85" s="304"/>
      <c r="B85" s="305" t="s">
        <v>36</v>
      </c>
      <c r="C85" s="306" t="s">
        <v>7</v>
      </c>
      <c r="D85" s="307">
        <f>7*20</f>
        <v>140</v>
      </c>
      <c r="E85" s="534">
        <v>0</v>
      </c>
      <c r="F85" s="308">
        <f>D85*E85</f>
        <v>0</v>
      </c>
    </row>
    <row r="86" spans="1:6" s="367" customFormat="1">
      <c r="A86" s="288"/>
      <c r="B86" s="270"/>
      <c r="C86" s="271"/>
      <c r="D86" s="272"/>
      <c r="E86" s="532"/>
      <c r="F86" s="276"/>
    </row>
    <row r="87" spans="1:6" s="367" customFormat="1" ht="33">
      <c r="A87" s="304" t="s">
        <v>2</v>
      </c>
      <c r="B87" s="305" t="s">
        <v>105</v>
      </c>
      <c r="C87" s="306"/>
      <c r="D87" s="307"/>
      <c r="E87" s="538"/>
      <c r="F87" s="308"/>
    </row>
    <row r="88" spans="1:6" s="368" customFormat="1">
      <c r="A88" s="304"/>
      <c r="B88" s="305" t="s">
        <v>36</v>
      </c>
      <c r="C88" s="306" t="s">
        <v>7</v>
      </c>
      <c r="D88" s="307">
        <f>4*22</f>
        <v>88</v>
      </c>
      <c r="E88" s="534">
        <v>0</v>
      </c>
      <c r="F88" s="308">
        <f>D88*E88</f>
        <v>0</v>
      </c>
    </row>
    <row r="89" spans="1:6" s="368" customFormat="1">
      <c r="A89" s="288"/>
      <c r="B89" s="270"/>
      <c r="C89" s="271"/>
      <c r="D89" s="272"/>
      <c r="E89" s="532"/>
      <c r="F89" s="276"/>
    </row>
    <row r="90" spans="1:6" s="368" customFormat="1" ht="33">
      <c r="A90" s="299" t="s">
        <v>2</v>
      </c>
      <c r="B90" s="300" t="s">
        <v>840</v>
      </c>
      <c r="C90" s="301"/>
      <c r="D90" s="302"/>
      <c r="E90" s="536"/>
      <c r="F90" s="303"/>
    </row>
    <row r="91" spans="1:6" s="368" customFormat="1">
      <c r="A91" s="299"/>
      <c r="B91" s="300" t="s">
        <v>36</v>
      </c>
      <c r="C91" s="301" t="s">
        <v>7</v>
      </c>
      <c r="D91" s="302">
        <v>172</v>
      </c>
      <c r="E91" s="534">
        <v>0</v>
      </c>
      <c r="F91" s="303">
        <f>D91*E91</f>
        <v>0</v>
      </c>
    </row>
    <row r="92" spans="1:6" s="368" customFormat="1">
      <c r="A92" s="288"/>
      <c r="B92" s="270"/>
      <c r="C92" s="271"/>
      <c r="D92" s="272"/>
      <c r="E92" s="532"/>
      <c r="F92" s="276"/>
    </row>
    <row r="93" spans="1:6" s="368" customFormat="1" ht="33">
      <c r="A93" s="299" t="s">
        <v>2</v>
      </c>
      <c r="B93" s="300" t="s">
        <v>841</v>
      </c>
      <c r="C93" s="301"/>
      <c r="D93" s="302"/>
      <c r="E93" s="536"/>
      <c r="F93" s="303"/>
    </row>
    <row r="94" spans="1:6" s="368" customFormat="1">
      <c r="A94" s="299"/>
      <c r="B94" s="300" t="s">
        <v>36</v>
      </c>
      <c r="C94" s="301" t="s">
        <v>7</v>
      </c>
      <c r="D94" s="302">
        <v>175</v>
      </c>
      <c r="E94" s="534">
        <v>0</v>
      </c>
      <c r="F94" s="303">
        <f>D94*E94</f>
        <v>0</v>
      </c>
    </row>
    <row r="95" spans="1:6" s="368" customFormat="1">
      <c r="A95" s="288"/>
      <c r="B95" s="270"/>
      <c r="C95" s="271"/>
      <c r="D95" s="272"/>
      <c r="E95" s="532"/>
      <c r="F95" s="276"/>
    </row>
    <row r="96" spans="1:6" s="368" customFormat="1" ht="33">
      <c r="A96" s="309" t="s">
        <v>2</v>
      </c>
      <c r="B96" s="310" t="s">
        <v>107</v>
      </c>
      <c r="C96" s="311"/>
      <c r="D96" s="312"/>
      <c r="E96" s="543"/>
      <c r="F96" s="313"/>
    </row>
    <row r="97" spans="1:6" s="368" customFormat="1">
      <c r="A97" s="309"/>
      <c r="B97" s="310" t="s">
        <v>36</v>
      </c>
      <c r="C97" s="311" t="s">
        <v>7</v>
      </c>
      <c r="D97" s="312">
        <v>12</v>
      </c>
      <c r="E97" s="534">
        <v>0</v>
      </c>
      <c r="F97" s="313">
        <f>D97*E97</f>
        <v>0</v>
      </c>
    </row>
    <row r="98" spans="1:6" s="367" customFormat="1">
      <c r="A98" s="288"/>
      <c r="B98" s="270"/>
      <c r="C98" s="271"/>
      <c r="D98" s="272"/>
      <c r="E98" s="532"/>
      <c r="F98" s="276"/>
    </row>
    <row r="99" spans="1:6" s="367" customFormat="1" ht="33">
      <c r="A99" s="309" t="s">
        <v>2</v>
      </c>
      <c r="B99" s="310" t="s">
        <v>104</v>
      </c>
      <c r="C99" s="311"/>
      <c r="D99" s="312"/>
      <c r="E99" s="543"/>
      <c r="F99" s="313"/>
    </row>
    <row r="100" spans="1:6" s="368" customFormat="1">
      <c r="A100" s="309"/>
      <c r="B100" s="310" t="s">
        <v>36</v>
      </c>
      <c r="C100" s="311" t="s">
        <v>7</v>
      </c>
      <c r="D100" s="312">
        <v>48</v>
      </c>
      <c r="E100" s="534">
        <v>0</v>
      </c>
      <c r="F100" s="313">
        <f>D100*E100</f>
        <v>0</v>
      </c>
    </row>
    <row r="101" spans="1:6" s="368" customFormat="1">
      <c r="A101" s="288"/>
      <c r="B101" s="270"/>
      <c r="C101" s="271"/>
      <c r="D101" s="272"/>
      <c r="E101" s="532"/>
      <c r="F101" s="276"/>
    </row>
    <row r="102" spans="1:6" s="368" customFormat="1" ht="33">
      <c r="A102" s="309" t="s">
        <v>2</v>
      </c>
      <c r="B102" s="310" t="s">
        <v>103</v>
      </c>
      <c r="C102" s="311"/>
      <c r="D102" s="312"/>
      <c r="E102" s="543"/>
      <c r="F102" s="313"/>
    </row>
    <row r="103" spans="1:6" s="368" customFormat="1">
      <c r="A103" s="309"/>
      <c r="B103" s="310" t="s">
        <v>36</v>
      </c>
      <c r="C103" s="311" t="s">
        <v>7</v>
      </c>
      <c r="D103" s="312">
        <v>165</v>
      </c>
      <c r="E103" s="534">
        <v>0</v>
      </c>
      <c r="F103" s="313">
        <f>D103*E103</f>
        <v>0</v>
      </c>
    </row>
    <row r="104" spans="1:6" s="368" customFormat="1">
      <c r="A104" s="288"/>
      <c r="B104" s="270"/>
      <c r="C104" s="271"/>
      <c r="D104" s="272"/>
      <c r="E104" s="532"/>
      <c r="F104" s="276"/>
    </row>
    <row r="105" spans="1:6" s="368" customFormat="1" ht="33">
      <c r="A105" s="309" t="s">
        <v>2</v>
      </c>
      <c r="B105" s="310" t="s">
        <v>106</v>
      </c>
      <c r="C105" s="311"/>
      <c r="D105" s="312"/>
      <c r="E105" s="543"/>
      <c r="F105" s="313"/>
    </row>
    <row r="106" spans="1:6" s="368" customFormat="1">
      <c r="A106" s="309"/>
      <c r="B106" s="310" t="s">
        <v>36</v>
      </c>
      <c r="C106" s="311" t="s">
        <v>7</v>
      </c>
      <c r="D106" s="312">
        <v>12</v>
      </c>
      <c r="E106" s="534">
        <v>0</v>
      </c>
      <c r="F106" s="313">
        <f>D106*E106</f>
        <v>0</v>
      </c>
    </row>
    <row r="107" spans="1:6" s="368" customFormat="1">
      <c r="A107" s="288"/>
      <c r="B107" s="270"/>
      <c r="C107" s="271"/>
      <c r="D107" s="272"/>
      <c r="E107" s="532"/>
      <c r="F107" s="276"/>
    </row>
    <row r="108" spans="1:6" s="368" customFormat="1">
      <c r="A108" s="296">
        <v>3</v>
      </c>
      <c r="B108" s="275" t="s">
        <v>10</v>
      </c>
      <c r="C108" s="297"/>
      <c r="D108" s="272"/>
      <c r="E108" s="542"/>
      <c r="F108" s="298"/>
    </row>
    <row r="109" spans="1:6" s="368" customFormat="1">
      <c r="A109" s="288"/>
      <c r="B109" s="270"/>
      <c r="C109" s="271"/>
      <c r="D109" s="272"/>
      <c r="E109" s="532"/>
      <c r="F109" s="276"/>
    </row>
    <row r="110" spans="1:6" s="368" customFormat="1" ht="132">
      <c r="A110" s="287" t="s">
        <v>2</v>
      </c>
      <c r="B110" s="278" t="s">
        <v>108</v>
      </c>
      <c r="C110" s="279"/>
      <c r="D110" s="280"/>
      <c r="E110" s="533"/>
      <c r="F110" s="281"/>
    </row>
    <row r="111" spans="1:6" s="368" customFormat="1">
      <c r="A111" s="287"/>
      <c r="B111" s="278" t="s">
        <v>37</v>
      </c>
      <c r="C111" s="279" t="s">
        <v>3</v>
      </c>
      <c r="D111" s="280">
        <v>6</v>
      </c>
      <c r="E111" s="534">
        <v>0</v>
      </c>
      <c r="F111" s="281">
        <f>D111*E111</f>
        <v>0</v>
      </c>
    </row>
    <row r="112" spans="1:6" s="368" customFormat="1">
      <c r="A112" s="288"/>
      <c r="B112" s="270"/>
      <c r="C112" s="271"/>
      <c r="D112" s="272"/>
      <c r="E112" s="532"/>
      <c r="F112" s="276"/>
    </row>
    <row r="113" spans="1:6" s="368" customFormat="1" ht="132">
      <c r="A113" s="287" t="s">
        <v>2</v>
      </c>
      <c r="B113" s="278" t="s">
        <v>109</v>
      </c>
      <c r="C113" s="279"/>
      <c r="D113" s="280"/>
      <c r="E113" s="533"/>
      <c r="F113" s="281"/>
    </row>
    <row r="114" spans="1:6" s="368" customFormat="1">
      <c r="A114" s="287"/>
      <c r="B114" s="278" t="s">
        <v>37</v>
      </c>
      <c r="C114" s="279" t="s">
        <v>3</v>
      </c>
      <c r="D114" s="280">
        <v>3</v>
      </c>
      <c r="E114" s="534">
        <v>0</v>
      </c>
      <c r="F114" s="281">
        <f>D114*E114</f>
        <v>0</v>
      </c>
    </row>
    <row r="115" spans="1:6" s="368" customFormat="1">
      <c r="A115" s="288"/>
      <c r="B115" s="270"/>
      <c r="C115" s="271"/>
      <c r="D115" s="272"/>
      <c r="E115" s="532"/>
      <c r="F115" s="276"/>
    </row>
    <row r="116" spans="1:6" s="368" customFormat="1" ht="148.5">
      <c r="A116" s="287" t="s">
        <v>2</v>
      </c>
      <c r="B116" s="278" t="s">
        <v>110</v>
      </c>
      <c r="C116" s="279"/>
      <c r="D116" s="280"/>
      <c r="E116" s="533"/>
      <c r="F116" s="281"/>
    </row>
    <row r="117" spans="1:6" s="368" customFormat="1">
      <c r="A117" s="287"/>
      <c r="B117" s="278" t="s">
        <v>37</v>
      </c>
      <c r="C117" s="279" t="s">
        <v>3</v>
      </c>
      <c r="D117" s="280">
        <v>2</v>
      </c>
      <c r="E117" s="534">
        <v>0</v>
      </c>
      <c r="F117" s="281">
        <f>D117*E117</f>
        <v>0</v>
      </c>
    </row>
    <row r="118" spans="1:6" s="368" customFormat="1">
      <c r="A118" s="288"/>
      <c r="B118" s="270"/>
      <c r="C118" s="271"/>
      <c r="D118" s="272"/>
      <c r="E118" s="532"/>
      <c r="F118" s="276"/>
    </row>
    <row r="119" spans="1:6" s="368" customFormat="1" ht="148.5">
      <c r="A119" s="287" t="s">
        <v>2</v>
      </c>
      <c r="B119" s="278" t="s">
        <v>111</v>
      </c>
      <c r="C119" s="279"/>
      <c r="D119" s="280"/>
      <c r="E119" s="533"/>
      <c r="F119" s="281"/>
    </row>
    <row r="120" spans="1:6" s="368" customFormat="1">
      <c r="A120" s="287"/>
      <c r="B120" s="278" t="s">
        <v>37</v>
      </c>
      <c r="C120" s="279" t="s">
        <v>3</v>
      </c>
      <c r="D120" s="280">
        <v>2</v>
      </c>
      <c r="E120" s="534">
        <v>0</v>
      </c>
      <c r="F120" s="281">
        <f>D120*E120</f>
        <v>0</v>
      </c>
    </row>
    <row r="121" spans="1:6" s="368" customFormat="1">
      <c r="A121" s="288"/>
      <c r="B121" s="270"/>
      <c r="C121" s="271"/>
      <c r="D121" s="272"/>
      <c r="E121" s="532"/>
      <c r="F121" s="276"/>
    </row>
    <row r="122" spans="1:6" s="368" customFormat="1" ht="82.5">
      <c r="A122" s="299" t="s">
        <v>2</v>
      </c>
      <c r="B122" s="300" t="s">
        <v>816</v>
      </c>
      <c r="C122" s="301"/>
      <c r="D122" s="302"/>
      <c r="E122" s="536"/>
      <c r="F122" s="303"/>
    </row>
    <row r="123" spans="1:6" s="368" customFormat="1">
      <c r="A123" s="299"/>
      <c r="B123" s="300" t="s">
        <v>37</v>
      </c>
      <c r="C123" s="301" t="s">
        <v>3</v>
      </c>
      <c r="D123" s="302">
        <v>2</v>
      </c>
      <c r="E123" s="534">
        <v>0</v>
      </c>
      <c r="F123" s="303">
        <f>D123*E123</f>
        <v>0</v>
      </c>
    </row>
    <row r="124" spans="1:6" s="368" customFormat="1">
      <c r="A124" s="288"/>
      <c r="B124" s="270"/>
      <c r="C124" s="271"/>
      <c r="D124" s="272"/>
      <c r="E124" s="532"/>
      <c r="F124" s="276"/>
    </row>
    <row r="125" spans="1:6" s="368" customFormat="1">
      <c r="A125" s="296">
        <v>4</v>
      </c>
      <c r="B125" s="275" t="s">
        <v>9</v>
      </c>
      <c r="C125" s="271"/>
      <c r="D125" s="272"/>
      <c r="E125" s="532"/>
      <c r="F125" s="276"/>
    </row>
    <row r="126" spans="1:6" s="368" customFormat="1">
      <c r="A126" s="288"/>
      <c r="B126" s="270"/>
      <c r="C126" s="297"/>
      <c r="D126" s="272"/>
      <c r="E126" s="542"/>
      <c r="F126" s="298"/>
    </row>
    <row r="127" spans="1:6" s="368" customFormat="1" ht="82.5">
      <c r="A127" s="287" t="s">
        <v>2</v>
      </c>
      <c r="B127" s="289" t="s">
        <v>28</v>
      </c>
      <c r="C127" s="279"/>
      <c r="D127" s="280"/>
      <c r="E127" s="533"/>
      <c r="F127" s="281"/>
    </row>
    <row r="128" spans="1:6" s="368" customFormat="1">
      <c r="A128" s="287"/>
      <c r="B128" s="278" t="s">
        <v>38</v>
      </c>
      <c r="C128" s="290" t="s">
        <v>8</v>
      </c>
      <c r="D128" s="280">
        <v>49</v>
      </c>
      <c r="E128" s="534">
        <v>0</v>
      </c>
      <c r="F128" s="281">
        <f t="shared" ref="F128:F152" si="0">D128*E128</f>
        <v>0</v>
      </c>
    </row>
    <row r="129" spans="1:6" s="368" customFormat="1">
      <c r="A129" s="288"/>
      <c r="B129" s="292"/>
      <c r="C129" s="293"/>
      <c r="D129" s="272"/>
      <c r="E129" s="532"/>
      <c r="F129" s="276"/>
    </row>
    <row r="130" spans="1:6" s="368" customFormat="1" ht="82.5">
      <c r="A130" s="287" t="s">
        <v>2</v>
      </c>
      <c r="B130" s="289" t="s">
        <v>27</v>
      </c>
      <c r="C130" s="290"/>
      <c r="D130" s="280"/>
      <c r="E130" s="533"/>
      <c r="F130" s="281"/>
    </row>
    <row r="131" spans="1:6" s="368" customFormat="1">
      <c r="A131" s="287"/>
      <c r="B131" s="278" t="s">
        <v>38</v>
      </c>
      <c r="C131" s="290" t="s">
        <v>8</v>
      </c>
      <c r="D131" s="280">
        <v>39</v>
      </c>
      <c r="E131" s="534">
        <v>0</v>
      </c>
      <c r="F131" s="281">
        <f t="shared" si="0"/>
        <v>0</v>
      </c>
    </row>
    <row r="132" spans="1:6" s="368" customFormat="1">
      <c r="A132" s="288"/>
      <c r="B132" s="292"/>
      <c r="C132" s="293"/>
      <c r="D132" s="272"/>
      <c r="E132" s="532"/>
      <c r="F132" s="276"/>
    </row>
    <row r="133" spans="1:6" s="368" customFormat="1" ht="99">
      <c r="A133" s="371" t="s">
        <v>2</v>
      </c>
      <c r="B133" s="289" t="s">
        <v>29</v>
      </c>
      <c r="C133" s="290"/>
      <c r="D133" s="280"/>
      <c r="E133" s="533"/>
      <c r="F133" s="281"/>
    </row>
    <row r="134" spans="1:6" s="368" customFormat="1">
      <c r="A134" s="287"/>
      <c r="B134" s="278" t="s">
        <v>38</v>
      </c>
      <c r="C134" s="290" t="s">
        <v>8</v>
      </c>
      <c r="D134" s="280">
        <v>44</v>
      </c>
      <c r="E134" s="534">
        <v>0</v>
      </c>
      <c r="F134" s="281">
        <f t="shared" si="0"/>
        <v>0</v>
      </c>
    </row>
    <row r="135" spans="1:6" s="368" customFormat="1">
      <c r="A135" s="288"/>
      <c r="B135" s="292"/>
      <c r="C135" s="293"/>
      <c r="D135" s="272"/>
      <c r="E135" s="532"/>
      <c r="F135" s="276"/>
    </row>
    <row r="136" spans="1:6" s="368" customFormat="1" ht="99">
      <c r="A136" s="371" t="s">
        <v>2</v>
      </c>
      <c r="B136" s="289" t="s">
        <v>35</v>
      </c>
      <c r="C136" s="290"/>
      <c r="D136" s="280"/>
      <c r="E136" s="533"/>
      <c r="F136" s="281"/>
    </row>
    <row r="137" spans="1:6" s="368" customFormat="1">
      <c r="A137" s="287"/>
      <c r="B137" s="278" t="s">
        <v>38</v>
      </c>
      <c r="C137" s="290" t="s">
        <v>8</v>
      </c>
      <c r="D137" s="280">
        <v>1</v>
      </c>
      <c r="E137" s="534">
        <v>0</v>
      </c>
      <c r="F137" s="281">
        <f t="shared" ref="F137" si="1">D137*E137</f>
        <v>0</v>
      </c>
    </row>
    <row r="138" spans="1:6" s="368" customFormat="1">
      <c r="A138" s="288"/>
      <c r="B138" s="292"/>
      <c r="C138" s="293"/>
      <c r="D138" s="272"/>
      <c r="E138" s="532"/>
      <c r="F138" s="276"/>
    </row>
    <row r="139" spans="1:6" s="368" customFormat="1" ht="99">
      <c r="A139" s="371" t="s">
        <v>2</v>
      </c>
      <c r="B139" s="289" t="s">
        <v>30</v>
      </c>
      <c r="C139" s="290"/>
      <c r="D139" s="280"/>
      <c r="E139" s="533"/>
      <c r="F139" s="281"/>
    </row>
    <row r="140" spans="1:6" s="368" customFormat="1">
      <c r="A140" s="287"/>
      <c r="B140" s="278" t="s">
        <v>38</v>
      </c>
      <c r="C140" s="290" t="s">
        <v>8</v>
      </c>
      <c r="D140" s="280">
        <v>45</v>
      </c>
      <c r="E140" s="534">
        <v>0</v>
      </c>
      <c r="F140" s="281">
        <f t="shared" si="0"/>
        <v>0</v>
      </c>
    </row>
    <row r="141" spans="1:6" s="368" customFormat="1">
      <c r="A141" s="288"/>
      <c r="B141" s="292"/>
      <c r="C141" s="293"/>
      <c r="D141" s="272"/>
      <c r="E141" s="532"/>
      <c r="F141" s="276"/>
    </row>
    <row r="142" spans="1:6" s="368" customFormat="1" ht="115.5">
      <c r="A142" s="287" t="s">
        <v>2</v>
      </c>
      <c r="B142" s="289" t="s">
        <v>31</v>
      </c>
      <c r="C142" s="290"/>
      <c r="D142" s="280"/>
      <c r="E142" s="533"/>
      <c r="F142" s="281"/>
    </row>
    <row r="143" spans="1:6" s="368" customFormat="1">
      <c r="A143" s="287"/>
      <c r="B143" s="278" t="s">
        <v>38</v>
      </c>
      <c r="C143" s="290" t="s">
        <v>8</v>
      </c>
      <c r="D143" s="280">
        <v>25</v>
      </c>
      <c r="E143" s="534">
        <v>0</v>
      </c>
      <c r="F143" s="281">
        <f t="shared" si="0"/>
        <v>0</v>
      </c>
    </row>
    <row r="144" spans="1:6" s="368" customFormat="1">
      <c r="A144" s="288"/>
      <c r="B144" s="292"/>
      <c r="C144" s="293"/>
      <c r="D144" s="272"/>
      <c r="E144" s="532"/>
      <c r="F144" s="276"/>
    </row>
    <row r="145" spans="1:6" s="368" customFormat="1" ht="99">
      <c r="A145" s="287" t="s">
        <v>2</v>
      </c>
      <c r="B145" s="289" t="s">
        <v>32</v>
      </c>
      <c r="C145" s="290"/>
      <c r="D145" s="280"/>
      <c r="E145" s="533"/>
      <c r="F145" s="281"/>
    </row>
    <row r="146" spans="1:6" s="368" customFormat="1">
      <c r="A146" s="287"/>
      <c r="B146" s="278" t="s">
        <v>38</v>
      </c>
      <c r="C146" s="290" t="s">
        <v>8</v>
      </c>
      <c r="D146" s="280">
        <v>24</v>
      </c>
      <c r="E146" s="534">
        <v>0</v>
      </c>
      <c r="F146" s="281">
        <f t="shared" si="0"/>
        <v>0</v>
      </c>
    </row>
    <row r="147" spans="1:6" s="368" customFormat="1">
      <c r="A147" s="288"/>
      <c r="B147" s="292"/>
      <c r="C147" s="293"/>
      <c r="D147" s="272"/>
      <c r="E147" s="532"/>
      <c r="F147" s="276"/>
    </row>
    <row r="148" spans="1:6" s="368" customFormat="1" ht="82.5">
      <c r="A148" s="287" t="s">
        <v>2</v>
      </c>
      <c r="B148" s="289" t="s">
        <v>33</v>
      </c>
      <c r="C148" s="290"/>
      <c r="D148" s="280"/>
      <c r="E148" s="533"/>
      <c r="F148" s="281"/>
    </row>
    <row r="149" spans="1:6" s="368" customFormat="1">
      <c r="A149" s="287"/>
      <c r="B149" s="278" t="s">
        <v>38</v>
      </c>
      <c r="C149" s="290" t="s">
        <v>8</v>
      </c>
      <c r="D149" s="280">
        <v>4</v>
      </c>
      <c r="E149" s="534">
        <v>0</v>
      </c>
      <c r="F149" s="281">
        <f t="shared" si="0"/>
        <v>0</v>
      </c>
    </row>
    <row r="150" spans="1:6" s="368" customFormat="1">
      <c r="A150" s="288"/>
      <c r="B150" s="292"/>
      <c r="C150" s="293"/>
      <c r="D150" s="272"/>
      <c r="E150" s="532"/>
      <c r="F150" s="276"/>
    </row>
    <row r="151" spans="1:6" s="368" customFormat="1" ht="99">
      <c r="A151" s="287" t="s">
        <v>2</v>
      </c>
      <c r="B151" s="289" t="s">
        <v>34</v>
      </c>
      <c r="C151" s="290"/>
      <c r="D151" s="280"/>
      <c r="E151" s="533"/>
      <c r="F151" s="281"/>
    </row>
    <row r="152" spans="1:6" s="368" customFormat="1">
      <c r="A152" s="287"/>
      <c r="B152" s="278" t="s">
        <v>38</v>
      </c>
      <c r="C152" s="290" t="s">
        <v>8</v>
      </c>
      <c r="D152" s="280">
        <v>2</v>
      </c>
      <c r="E152" s="534">
        <v>0</v>
      </c>
      <c r="F152" s="281">
        <f t="shared" si="0"/>
        <v>0</v>
      </c>
    </row>
    <row r="153" spans="1:6" s="368" customFormat="1">
      <c r="A153" s="288"/>
      <c r="B153" s="292"/>
      <c r="C153" s="293"/>
      <c r="D153" s="272"/>
      <c r="E153" s="532"/>
      <c r="F153" s="276"/>
    </row>
    <row r="154" spans="1:6" s="368" customFormat="1" ht="66">
      <c r="A154" s="287" t="s">
        <v>2</v>
      </c>
      <c r="B154" s="278" t="s">
        <v>25</v>
      </c>
      <c r="C154" s="290"/>
      <c r="D154" s="280"/>
      <c r="E154" s="533"/>
      <c r="F154" s="281"/>
    </row>
    <row r="155" spans="1:6" s="368" customFormat="1">
      <c r="A155" s="287"/>
      <c r="B155" s="278" t="s">
        <v>38</v>
      </c>
      <c r="C155" s="279" t="s">
        <v>3</v>
      </c>
      <c r="D155" s="280">
        <v>49</v>
      </c>
      <c r="E155" s="534">
        <v>0</v>
      </c>
      <c r="F155" s="281">
        <f t="shared" ref="F155:F161" si="2">E155*D155</f>
        <v>0</v>
      </c>
    </row>
    <row r="156" spans="1:6" s="368" customFormat="1">
      <c r="A156" s="288"/>
      <c r="B156" s="270"/>
      <c r="C156" s="271"/>
      <c r="D156" s="272"/>
      <c r="E156" s="532"/>
      <c r="F156" s="276"/>
    </row>
    <row r="157" spans="1:6" s="368" customFormat="1" ht="99">
      <c r="A157" s="299" t="s">
        <v>2</v>
      </c>
      <c r="B157" s="300" t="s">
        <v>815</v>
      </c>
      <c r="C157" s="301"/>
      <c r="D157" s="302"/>
      <c r="E157" s="536"/>
      <c r="F157" s="303"/>
    </row>
    <row r="158" spans="1:6" s="368" customFormat="1">
      <c r="A158" s="299"/>
      <c r="B158" s="300" t="s">
        <v>38</v>
      </c>
      <c r="C158" s="369" t="s">
        <v>8</v>
      </c>
      <c r="D158" s="302">
        <v>3</v>
      </c>
      <c r="E158" s="534">
        <v>0</v>
      </c>
      <c r="F158" s="303">
        <f t="shared" ref="F158" si="3">D158*E158</f>
        <v>0</v>
      </c>
    </row>
    <row r="159" spans="1:6" s="368" customFormat="1">
      <c r="A159" s="288"/>
      <c r="B159" s="292"/>
      <c r="C159" s="293"/>
      <c r="D159" s="272"/>
      <c r="E159" s="532"/>
      <c r="F159" s="276"/>
    </row>
    <row r="160" spans="1:6" s="368" customFormat="1" ht="49.5">
      <c r="A160" s="287" t="s">
        <v>2</v>
      </c>
      <c r="B160" s="278" t="s">
        <v>26</v>
      </c>
      <c r="C160" s="290"/>
      <c r="D160" s="280"/>
      <c r="E160" s="533"/>
      <c r="F160" s="281"/>
    </row>
    <row r="161" spans="1:6" s="368" customFormat="1">
      <c r="A161" s="287"/>
      <c r="B161" s="278" t="s">
        <v>38</v>
      </c>
      <c r="C161" s="279" t="s">
        <v>3</v>
      </c>
      <c r="D161" s="280">
        <v>10</v>
      </c>
      <c r="E161" s="534">
        <v>0</v>
      </c>
      <c r="F161" s="281">
        <f t="shared" si="2"/>
        <v>0</v>
      </c>
    </row>
    <row r="162" spans="1:6" s="368" customFormat="1">
      <c r="A162" s="288"/>
      <c r="B162" s="270"/>
      <c r="C162" s="271"/>
      <c r="D162" s="272"/>
      <c r="E162" s="532"/>
      <c r="F162" s="276"/>
    </row>
    <row r="163" spans="1:6" s="368" customFormat="1">
      <c r="A163" s="314">
        <v>5</v>
      </c>
      <c r="B163" s="315" t="s">
        <v>41</v>
      </c>
      <c r="C163" s="271"/>
      <c r="D163" s="272"/>
      <c r="E163" s="532"/>
      <c r="F163" s="276"/>
    </row>
    <row r="164" spans="1:6" s="368" customFormat="1">
      <c r="A164" s="296" t="s">
        <v>39</v>
      </c>
      <c r="B164" s="315" t="s">
        <v>40</v>
      </c>
      <c r="C164" s="271"/>
      <c r="D164" s="272"/>
      <c r="E164" s="532"/>
      <c r="F164" s="276"/>
    </row>
    <row r="165" spans="1:6" s="368" customFormat="1" ht="115.5">
      <c r="A165" s="377" t="s">
        <v>2</v>
      </c>
      <c r="B165" s="378" t="s">
        <v>48</v>
      </c>
      <c r="C165" s="379"/>
      <c r="D165" s="379"/>
      <c r="E165" s="544"/>
      <c r="F165" s="380"/>
    </row>
    <row r="166" spans="1:6" s="368" customFormat="1" ht="66">
      <c r="A166" s="377"/>
      <c r="B166" s="381" t="s">
        <v>42</v>
      </c>
      <c r="C166" s="379"/>
      <c r="D166" s="379"/>
      <c r="E166" s="544"/>
      <c r="F166" s="380"/>
    </row>
    <row r="167" spans="1:6" s="368" customFormat="1">
      <c r="A167" s="377"/>
      <c r="B167" s="378" t="s">
        <v>37</v>
      </c>
      <c r="C167" s="379" t="s">
        <v>3</v>
      </c>
      <c r="D167" s="379">
        <v>1</v>
      </c>
      <c r="E167" s="540">
        <v>0</v>
      </c>
      <c r="F167" s="380">
        <f t="shared" ref="F167" si="4">D167*E167</f>
        <v>0</v>
      </c>
    </row>
    <row r="168" spans="1:6" s="368" customFormat="1">
      <c r="A168" s="291"/>
      <c r="B168" s="292"/>
      <c r="C168" s="293"/>
      <c r="D168" s="293"/>
      <c r="E168" s="541"/>
      <c r="F168" s="294"/>
    </row>
    <row r="169" spans="1:6" s="368" customFormat="1" ht="66">
      <c r="A169" s="377" t="s">
        <v>2</v>
      </c>
      <c r="B169" s="378" t="s">
        <v>43</v>
      </c>
      <c r="C169" s="379"/>
      <c r="D169" s="379"/>
      <c r="E169" s="544"/>
      <c r="F169" s="380"/>
    </row>
    <row r="170" spans="1:6" s="368" customFormat="1">
      <c r="A170" s="377"/>
      <c r="B170" s="378" t="s">
        <v>37</v>
      </c>
      <c r="C170" s="379" t="s">
        <v>3</v>
      </c>
      <c r="D170" s="379">
        <v>1</v>
      </c>
      <c r="E170" s="540">
        <v>0</v>
      </c>
      <c r="F170" s="380">
        <f>D170*E170</f>
        <v>0</v>
      </c>
    </row>
    <row r="171" spans="1:6" s="368" customFormat="1">
      <c r="A171" s="288"/>
      <c r="B171" s="270"/>
      <c r="C171" s="271"/>
      <c r="D171" s="272"/>
      <c r="E171" s="532"/>
      <c r="F171" s="276"/>
    </row>
    <row r="172" spans="1:6" s="368" customFormat="1" ht="49.5">
      <c r="A172" s="377" t="s">
        <v>2</v>
      </c>
      <c r="B172" s="310" t="s">
        <v>44</v>
      </c>
      <c r="C172" s="311"/>
      <c r="D172" s="312"/>
      <c r="E172" s="543"/>
      <c r="F172" s="313"/>
    </row>
    <row r="173" spans="1:6" s="368" customFormat="1">
      <c r="A173" s="309"/>
      <c r="B173" s="378" t="s">
        <v>37</v>
      </c>
      <c r="C173" s="379" t="s">
        <v>3</v>
      </c>
      <c r="D173" s="379">
        <v>1</v>
      </c>
      <c r="E173" s="540">
        <v>0</v>
      </c>
      <c r="F173" s="380">
        <f>D173*E173</f>
        <v>0</v>
      </c>
    </row>
    <row r="174" spans="1:6" s="368" customFormat="1">
      <c r="A174" s="288"/>
      <c r="B174" s="292"/>
      <c r="C174" s="293"/>
      <c r="D174" s="293"/>
      <c r="E174" s="541"/>
      <c r="F174" s="294"/>
    </row>
    <row r="175" spans="1:6" s="368" customFormat="1" ht="66">
      <c r="A175" s="377" t="s">
        <v>2</v>
      </c>
      <c r="B175" s="378" t="s">
        <v>52</v>
      </c>
      <c r="C175" s="382"/>
      <c r="D175" s="379"/>
      <c r="E175" s="544"/>
      <c r="F175" s="380"/>
    </row>
    <row r="176" spans="1:6" s="368" customFormat="1">
      <c r="A176" s="377"/>
      <c r="B176" s="378" t="s">
        <v>37</v>
      </c>
      <c r="C176" s="379" t="s">
        <v>3</v>
      </c>
      <c r="D176" s="379">
        <v>1</v>
      </c>
      <c r="E176" s="540">
        <v>0</v>
      </c>
      <c r="F176" s="380">
        <f>D176*E176</f>
        <v>0</v>
      </c>
    </row>
    <row r="177" spans="1:6" s="368" customFormat="1">
      <c r="A177" s="288"/>
      <c r="B177" s="270"/>
      <c r="C177" s="271"/>
      <c r="D177" s="272"/>
      <c r="E177" s="532"/>
      <c r="F177" s="276"/>
    </row>
    <row r="178" spans="1:6" s="368" customFormat="1">
      <c r="A178" s="296" t="s">
        <v>45</v>
      </c>
      <c r="B178" s="315" t="s">
        <v>46</v>
      </c>
      <c r="C178" s="271"/>
      <c r="D178" s="272"/>
      <c r="E178" s="532"/>
      <c r="F178" s="276"/>
    </row>
    <row r="179" spans="1:6" s="368" customFormat="1">
      <c r="A179" s="288"/>
      <c r="B179" s="270"/>
      <c r="C179" s="271"/>
      <c r="D179" s="272"/>
      <c r="E179" s="532"/>
      <c r="F179" s="276"/>
    </row>
    <row r="180" spans="1:6" s="368" customFormat="1" ht="132">
      <c r="A180" s="299" t="s">
        <v>2</v>
      </c>
      <c r="B180" s="300" t="s">
        <v>53</v>
      </c>
      <c r="C180" s="301"/>
      <c r="D180" s="383"/>
      <c r="E180" s="545"/>
      <c r="F180" s="384"/>
    </row>
    <row r="181" spans="1:6" s="368" customFormat="1">
      <c r="A181" s="299"/>
      <c r="B181" s="300" t="s">
        <v>37</v>
      </c>
      <c r="C181" s="301" t="s">
        <v>3</v>
      </c>
      <c r="D181" s="383">
        <v>1</v>
      </c>
      <c r="E181" s="546">
        <v>0</v>
      </c>
      <c r="F181" s="384">
        <f t="shared" ref="F181" si="5">D181*E181</f>
        <v>0</v>
      </c>
    </row>
    <row r="182" spans="1:6" s="368" customFormat="1">
      <c r="A182" s="316"/>
      <c r="B182" s="270"/>
      <c r="C182" s="271"/>
      <c r="D182" s="272"/>
      <c r="E182" s="532"/>
      <c r="F182" s="276"/>
    </row>
    <row r="183" spans="1:6" s="368" customFormat="1" ht="99">
      <c r="A183" s="377" t="s">
        <v>2</v>
      </c>
      <c r="B183" s="378" t="s">
        <v>47</v>
      </c>
      <c r="C183" s="379"/>
      <c r="D183" s="379"/>
      <c r="E183" s="544"/>
      <c r="F183" s="380"/>
    </row>
    <row r="184" spans="1:6" s="368" customFormat="1" ht="66">
      <c r="A184" s="377"/>
      <c r="B184" s="381" t="s">
        <v>42</v>
      </c>
      <c r="C184" s="379"/>
      <c r="D184" s="379"/>
      <c r="E184" s="544"/>
      <c r="F184" s="380"/>
    </row>
    <row r="185" spans="1:6" s="368" customFormat="1">
      <c r="A185" s="377"/>
      <c r="B185" s="378" t="s">
        <v>37</v>
      </c>
      <c r="C185" s="379" t="s">
        <v>3</v>
      </c>
      <c r="D185" s="379">
        <v>1</v>
      </c>
      <c r="E185" s="540">
        <v>0</v>
      </c>
      <c r="F185" s="380">
        <f t="shared" ref="F185" si="6">D185*E185</f>
        <v>0</v>
      </c>
    </row>
    <row r="186" spans="1:6" s="368" customFormat="1">
      <c r="A186" s="288"/>
      <c r="B186" s="270"/>
      <c r="C186" s="271"/>
      <c r="D186" s="272"/>
      <c r="E186" s="532"/>
      <c r="F186" s="276"/>
    </row>
    <row r="187" spans="1:6" s="368" customFormat="1" ht="49.5">
      <c r="A187" s="377" t="s">
        <v>2</v>
      </c>
      <c r="B187" s="310" t="s">
        <v>44</v>
      </c>
      <c r="C187" s="311"/>
      <c r="D187" s="312"/>
      <c r="E187" s="543"/>
      <c r="F187" s="313"/>
    </row>
    <row r="188" spans="1:6" s="368" customFormat="1">
      <c r="A188" s="309"/>
      <c r="B188" s="378" t="s">
        <v>37</v>
      </c>
      <c r="C188" s="379" t="s">
        <v>3</v>
      </c>
      <c r="D188" s="379">
        <v>1</v>
      </c>
      <c r="E188" s="540">
        <v>0</v>
      </c>
      <c r="F188" s="380">
        <f>D188*E188</f>
        <v>0</v>
      </c>
    </row>
    <row r="189" spans="1:6" s="368" customFormat="1">
      <c r="A189" s="288"/>
      <c r="B189" s="292"/>
      <c r="C189" s="293"/>
      <c r="D189" s="293"/>
      <c r="E189" s="541"/>
      <c r="F189" s="294"/>
    </row>
    <row r="190" spans="1:6" s="368" customFormat="1" ht="49.5">
      <c r="A190" s="385" t="s">
        <v>2</v>
      </c>
      <c r="B190" s="300" t="s">
        <v>814</v>
      </c>
      <c r="C190" s="301"/>
      <c r="D190" s="302"/>
      <c r="E190" s="536"/>
      <c r="F190" s="303"/>
    </row>
    <row r="191" spans="1:6" s="368" customFormat="1">
      <c r="A191" s="299"/>
      <c r="B191" s="386" t="s">
        <v>37</v>
      </c>
      <c r="C191" s="369" t="s">
        <v>3</v>
      </c>
      <c r="D191" s="369">
        <v>3</v>
      </c>
      <c r="E191" s="540">
        <v>0</v>
      </c>
      <c r="F191" s="387">
        <f>D191*E191</f>
        <v>0</v>
      </c>
    </row>
    <row r="192" spans="1:6" s="368" customFormat="1">
      <c r="A192" s="288"/>
      <c r="B192" s="292"/>
      <c r="C192" s="293"/>
      <c r="D192" s="293"/>
      <c r="E192" s="541"/>
      <c r="F192" s="294"/>
    </row>
    <row r="193" spans="1:6" s="368" customFormat="1" ht="33">
      <c r="A193" s="385" t="s">
        <v>2</v>
      </c>
      <c r="B193" s="300" t="s">
        <v>49</v>
      </c>
      <c r="C193" s="301"/>
      <c r="D193" s="302"/>
      <c r="E193" s="536"/>
      <c r="F193" s="303"/>
    </row>
    <row r="194" spans="1:6" s="368" customFormat="1">
      <c r="A194" s="299"/>
      <c r="B194" s="386" t="s">
        <v>37</v>
      </c>
      <c r="C194" s="369" t="s">
        <v>3</v>
      </c>
      <c r="D194" s="369">
        <v>2</v>
      </c>
      <c r="E194" s="540">
        <v>0</v>
      </c>
      <c r="F194" s="387">
        <f>D194*E194</f>
        <v>0</v>
      </c>
    </row>
    <row r="195" spans="1:6" s="368" customFormat="1">
      <c r="A195" s="288"/>
      <c r="B195" s="270"/>
      <c r="C195" s="271"/>
      <c r="D195" s="272"/>
      <c r="E195" s="532"/>
      <c r="F195" s="276"/>
    </row>
    <row r="196" spans="1:6" s="368" customFormat="1" ht="33">
      <c r="A196" s="428" t="s">
        <v>2</v>
      </c>
      <c r="B196" s="429" t="s">
        <v>50</v>
      </c>
      <c r="C196" s="430"/>
      <c r="D196" s="431"/>
      <c r="E196" s="537"/>
      <c r="F196" s="432"/>
    </row>
    <row r="197" spans="1:6" s="368" customFormat="1">
      <c r="A197" s="433"/>
      <c r="B197" s="434" t="s">
        <v>37</v>
      </c>
      <c r="C197" s="435" t="s">
        <v>3</v>
      </c>
      <c r="D197" s="435">
        <v>1</v>
      </c>
      <c r="E197" s="540">
        <v>0</v>
      </c>
      <c r="F197" s="436">
        <f>D197*E197</f>
        <v>0</v>
      </c>
    </row>
    <row r="198" spans="1:6" s="368" customFormat="1">
      <c r="A198" s="288"/>
      <c r="B198" s="270"/>
      <c r="C198" s="271"/>
      <c r="D198" s="272"/>
      <c r="E198" s="532"/>
      <c r="F198" s="276"/>
    </row>
    <row r="199" spans="1:6" s="368" customFormat="1" ht="33">
      <c r="A199" s="428" t="s">
        <v>2</v>
      </c>
      <c r="B199" s="429" t="s">
        <v>51</v>
      </c>
      <c r="C199" s="430"/>
      <c r="D199" s="431"/>
      <c r="E199" s="537"/>
      <c r="F199" s="432"/>
    </row>
    <row r="200" spans="1:6" s="368" customFormat="1">
      <c r="A200" s="433"/>
      <c r="B200" s="434" t="s">
        <v>37</v>
      </c>
      <c r="C200" s="435" t="s">
        <v>3</v>
      </c>
      <c r="D200" s="435">
        <v>2</v>
      </c>
      <c r="E200" s="540">
        <v>0</v>
      </c>
      <c r="F200" s="436">
        <f>D200*E200</f>
        <v>0</v>
      </c>
    </row>
    <row r="201" spans="1:6" s="368" customFormat="1">
      <c r="A201" s="288"/>
      <c r="B201" s="270"/>
      <c r="C201" s="271"/>
      <c r="D201" s="272"/>
      <c r="E201" s="532"/>
      <c r="F201" s="276"/>
    </row>
    <row r="202" spans="1:6" s="368" customFormat="1" ht="82.5">
      <c r="A202" s="385" t="s">
        <v>2</v>
      </c>
      <c r="B202" s="300" t="s">
        <v>810</v>
      </c>
      <c r="C202" s="301"/>
      <c r="D202" s="302"/>
      <c r="E202" s="536"/>
      <c r="F202" s="303"/>
    </row>
    <row r="203" spans="1:6" s="368" customFormat="1">
      <c r="A203" s="299"/>
      <c r="B203" s="386" t="s">
        <v>37</v>
      </c>
      <c r="C203" s="369" t="s">
        <v>3</v>
      </c>
      <c r="D203" s="369">
        <v>1</v>
      </c>
      <c r="E203" s="540">
        <v>0</v>
      </c>
      <c r="F203" s="387">
        <f>D203*E203</f>
        <v>0</v>
      </c>
    </row>
    <row r="204" spans="1:6" s="368" customFormat="1">
      <c r="A204" s="288"/>
      <c r="B204" s="270"/>
      <c r="C204" s="271"/>
      <c r="D204" s="272"/>
      <c r="E204" s="532"/>
      <c r="F204" s="276"/>
    </row>
    <row r="205" spans="1:6" s="368" customFormat="1" ht="66">
      <c r="A205" s="385" t="s">
        <v>2</v>
      </c>
      <c r="B205" s="386" t="s">
        <v>52</v>
      </c>
      <c r="C205" s="388"/>
      <c r="D205" s="369"/>
      <c r="E205" s="547"/>
      <c r="F205" s="387"/>
    </row>
    <row r="206" spans="1:6" s="368" customFormat="1">
      <c r="A206" s="385"/>
      <c r="B206" s="386" t="s">
        <v>37</v>
      </c>
      <c r="C206" s="369" t="s">
        <v>3</v>
      </c>
      <c r="D206" s="369">
        <v>1</v>
      </c>
      <c r="E206" s="540">
        <v>0</v>
      </c>
      <c r="F206" s="387">
        <f>D206*E206</f>
        <v>0</v>
      </c>
    </row>
    <row r="207" spans="1:6" s="368" customFormat="1">
      <c r="A207" s="288"/>
      <c r="B207" s="270"/>
      <c r="C207" s="271"/>
      <c r="D207" s="272"/>
      <c r="E207" s="532"/>
      <c r="F207" s="276"/>
    </row>
    <row r="208" spans="1:6" s="368" customFormat="1">
      <c r="A208" s="296" t="s">
        <v>54</v>
      </c>
      <c r="B208" s="315" t="s">
        <v>55</v>
      </c>
      <c r="C208" s="271"/>
      <c r="D208" s="272"/>
      <c r="E208" s="532"/>
      <c r="F208" s="276"/>
    </row>
    <row r="209" spans="1:6" s="368" customFormat="1">
      <c r="A209" s="288"/>
      <c r="B209" s="270"/>
      <c r="C209" s="271"/>
      <c r="D209" s="272"/>
      <c r="E209" s="532"/>
      <c r="F209" s="276"/>
    </row>
    <row r="210" spans="1:6" s="368" customFormat="1" ht="132">
      <c r="A210" s="304" t="s">
        <v>2</v>
      </c>
      <c r="B210" s="305" t="s">
        <v>56</v>
      </c>
      <c r="C210" s="306"/>
      <c r="D210" s="389"/>
      <c r="E210" s="548"/>
      <c r="F210" s="390"/>
    </row>
    <row r="211" spans="1:6" s="368" customFormat="1">
      <c r="A211" s="304"/>
      <c r="B211" s="305" t="s">
        <v>37</v>
      </c>
      <c r="C211" s="306" t="s">
        <v>3</v>
      </c>
      <c r="D211" s="389">
        <v>1</v>
      </c>
      <c r="E211" s="546">
        <v>0</v>
      </c>
      <c r="F211" s="390">
        <f t="shared" ref="F211" si="7">D211*E211</f>
        <v>0</v>
      </c>
    </row>
    <row r="212" spans="1:6" s="368" customFormat="1">
      <c r="A212" s="288"/>
      <c r="B212" s="270"/>
      <c r="C212" s="271"/>
      <c r="D212" s="272"/>
      <c r="E212" s="532"/>
      <c r="F212" s="276"/>
    </row>
    <row r="213" spans="1:6" s="368" customFormat="1" ht="33">
      <c r="A213" s="304" t="s">
        <v>2</v>
      </c>
      <c r="B213" s="305" t="s">
        <v>57</v>
      </c>
      <c r="C213" s="306"/>
      <c r="D213" s="307"/>
      <c r="E213" s="538"/>
      <c r="F213" s="308"/>
    </row>
    <row r="214" spans="1:6" s="368" customFormat="1">
      <c r="A214" s="304"/>
      <c r="B214" s="305" t="s">
        <v>37</v>
      </c>
      <c r="C214" s="306" t="s">
        <v>3</v>
      </c>
      <c r="D214" s="389">
        <v>1</v>
      </c>
      <c r="E214" s="534">
        <v>0</v>
      </c>
      <c r="F214" s="391">
        <f>D214*E214</f>
        <v>0</v>
      </c>
    </row>
    <row r="215" spans="1:6" s="368" customFormat="1">
      <c r="A215" s="288"/>
      <c r="B215" s="270"/>
      <c r="C215" s="271"/>
      <c r="D215" s="272"/>
      <c r="E215" s="532"/>
      <c r="F215" s="276"/>
    </row>
    <row r="216" spans="1:6" s="368" customFormat="1" ht="33">
      <c r="A216" s="304" t="s">
        <v>2</v>
      </c>
      <c r="B216" s="305" t="s">
        <v>61</v>
      </c>
      <c r="C216" s="306"/>
      <c r="D216" s="307"/>
      <c r="E216" s="538"/>
      <c r="F216" s="308"/>
    </row>
    <row r="217" spans="1:6" s="368" customFormat="1">
      <c r="A217" s="304"/>
      <c r="B217" s="305" t="s">
        <v>37</v>
      </c>
      <c r="C217" s="306" t="s">
        <v>3</v>
      </c>
      <c r="D217" s="389">
        <v>1</v>
      </c>
      <c r="E217" s="534">
        <v>0</v>
      </c>
      <c r="F217" s="391">
        <f>D217*E217</f>
        <v>0</v>
      </c>
    </row>
    <row r="218" spans="1:6" s="368" customFormat="1">
      <c r="A218" s="288"/>
      <c r="B218" s="270"/>
      <c r="C218" s="271"/>
      <c r="D218" s="272"/>
      <c r="E218" s="532"/>
      <c r="F218" s="276"/>
    </row>
    <row r="219" spans="1:6" s="368" customFormat="1" ht="49.5">
      <c r="A219" s="304" t="s">
        <v>2</v>
      </c>
      <c r="B219" s="305" t="s">
        <v>58</v>
      </c>
      <c r="C219" s="306"/>
      <c r="D219" s="307"/>
      <c r="E219" s="538"/>
      <c r="F219" s="308"/>
    </row>
    <row r="220" spans="1:6" s="368" customFormat="1">
      <c r="A220" s="304"/>
      <c r="B220" s="305" t="s">
        <v>37</v>
      </c>
      <c r="C220" s="306" t="s">
        <v>3</v>
      </c>
      <c r="D220" s="389">
        <v>8</v>
      </c>
      <c r="E220" s="534">
        <v>0</v>
      </c>
      <c r="F220" s="391">
        <f>D220*E220</f>
        <v>0</v>
      </c>
    </row>
    <row r="221" spans="1:6" s="368" customFormat="1">
      <c r="A221" s="288"/>
      <c r="B221" s="270"/>
      <c r="C221" s="271"/>
      <c r="D221" s="272"/>
      <c r="E221" s="532"/>
      <c r="F221" s="276"/>
    </row>
    <row r="222" spans="1:6" s="368" customFormat="1" ht="33">
      <c r="A222" s="304" t="s">
        <v>2</v>
      </c>
      <c r="B222" s="305" t="s">
        <v>59</v>
      </c>
      <c r="C222" s="306"/>
      <c r="D222" s="307"/>
      <c r="E222" s="538"/>
      <c r="F222" s="308"/>
    </row>
    <row r="223" spans="1:6" s="368" customFormat="1">
      <c r="A223" s="304"/>
      <c r="B223" s="305" t="s">
        <v>37</v>
      </c>
      <c r="C223" s="306" t="s">
        <v>3</v>
      </c>
      <c r="D223" s="389">
        <v>7</v>
      </c>
      <c r="E223" s="534">
        <v>0</v>
      </c>
      <c r="F223" s="391">
        <f>D223*E223</f>
        <v>0</v>
      </c>
    </row>
    <row r="224" spans="1:6" s="368" customFormat="1">
      <c r="A224" s="288"/>
      <c r="B224" s="270"/>
      <c r="C224" s="271"/>
      <c r="D224" s="272"/>
      <c r="E224" s="532"/>
      <c r="F224" s="276"/>
    </row>
    <row r="225" spans="1:6" s="368" customFormat="1" ht="49.5">
      <c r="A225" s="304" t="s">
        <v>2</v>
      </c>
      <c r="B225" s="305" t="s">
        <v>60</v>
      </c>
      <c r="C225" s="306"/>
      <c r="D225" s="307"/>
      <c r="E225" s="538"/>
      <c r="F225" s="308"/>
    </row>
    <row r="226" spans="1:6" s="368" customFormat="1">
      <c r="A226" s="304"/>
      <c r="B226" s="305" t="s">
        <v>37</v>
      </c>
      <c r="C226" s="306" t="s">
        <v>3</v>
      </c>
      <c r="D226" s="389">
        <v>1</v>
      </c>
      <c r="E226" s="534">
        <v>0</v>
      </c>
      <c r="F226" s="391">
        <f>D226*E226</f>
        <v>0</v>
      </c>
    </row>
    <row r="227" spans="1:6">
      <c r="A227" s="288"/>
      <c r="B227" s="270"/>
      <c r="C227" s="271"/>
      <c r="D227" s="272"/>
      <c r="E227" s="532"/>
      <c r="F227" s="276"/>
    </row>
    <row r="228" spans="1:6" ht="66">
      <c r="A228" s="392" t="s">
        <v>2</v>
      </c>
      <c r="B228" s="393" t="s">
        <v>52</v>
      </c>
      <c r="C228" s="394"/>
      <c r="D228" s="395"/>
      <c r="E228" s="549"/>
      <c r="F228" s="391"/>
    </row>
    <row r="229" spans="1:6">
      <c r="A229" s="392"/>
      <c r="B229" s="393" t="s">
        <v>37</v>
      </c>
      <c r="C229" s="395" t="s">
        <v>3</v>
      </c>
      <c r="D229" s="395">
        <v>1</v>
      </c>
      <c r="E229" s="540">
        <v>0</v>
      </c>
      <c r="F229" s="391">
        <f>D229*E229</f>
        <v>0</v>
      </c>
    </row>
    <row r="230" spans="1:6">
      <c r="A230" s="291"/>
      <c r="B230" s="292"/>
      <c r="C230" s="293"/>
      <c r="D230" s="293"/>
      <c r="E230" s="541"/>
      <c r="F230" s="294"/>
    </row>
    <row r="231" spans="1:6" s="350" customFormat="1">
      <c r="A231" s="317" t="s">
        <v>84</v>
      </c>
      <c r="B231" s="315" t="s">
        <v>62</v>
      </c>
      <c r="C231" s="318"/>
      <c r="D231" s="318"/>
      <c r="E231" s="541"/>
      <c r="F231" s="294"/>
    </row>
    <row r="232" spans="1:6" ht="99">
      <c r="A232" s="400"/>
      <c r="B232" s="381" t="s">
        <v>63</v>
      </c>
      <c r="C232" s="401"/>
      <c r="D232" s="401"/>
      <c r="E232" s="544"/>
      <c r="F232" s="380"/>
    </row>
    <row r="233" spans="1:6" ht="99">
      <c r="A233" s="377" t="s">
        <v>2</v>
      </c>
      <c r="B233" s="378" t="s">
        <v>64</v>
      </c>
      <c r="C233" s="382"/>
      <c r="D233" s="401"/>
      <c r="E233" s="544"/>
      <c r="F233" s="380"/>
    </row>
    <row r="234" spans="1:6">
      <c r="A234" s="377"/>
      <c r="B234" s="378" t="s">
        <v>37</v>
      </c>
      <c r="C234" s="379" t="s">
        <v>3</v>
      </c>
      <c r="D234" s="379">
        <v>1</v>
      </c>
      <c r="E234" s="540">
        <v>0</v>
      </c>
      <c r="F234" s="380">
        <f>D234*E234</f>
        <v>0</v>
      </c>
    </row>
    <row r="235" spans="1:6">
      <c r="A235" s="291"/>
      <c r="B235" s="292"/>
      <c r="C235" s="293"/>
      <c r="D235" s="293"/>
      <c r="E235" s="541"/>
      <c r="F235" s="294"/>
    </row>
    <row r="236" spans="1:6" ht="49.5">
      <c r="A236" s="377" t="s">
        <v>2</v>
      </c>
      <c r="B236" s="378" t="s">
        <v>65</v>
      </c>
      <c r="C236" s="379"/>
      <c r="D236" s="379"/>
      <c r="E236" s="544"/>
      <c r="F236" s="380"/>
    </row>
    <row r="237" spans="1:6">
      <c r="A237" s="377"/>
      <c r="B237" s="378" t="s">
        <v>37</v>
      </c>
      <c r="C237" s="379" t="s">
        <v>3</v>
      </c>
      <c r="D237" s="379">
        <v>1</v>
      </c>
      <c r="E237" s="540">
        <v>0</v>
      </c>
      <c r="F237" s="380">
        <f>D237*E237</f>
        <v>0</v>
      </c>
    </row>
    <row r="238" spans="1:6">
      <c r="A238" s="291"/>
      <c r="B238" s="292"/>
      <c r="C238" s="293"/>
      <c r="D238" s="293"/>
      <c r="E238" s="541"/>
      <c r="F238" s="294"/>
    </row>
    <row r="239" spans="1:6" ht="33">
      <c r="A239" s="377" t="s">
        <v>2</v>
      </c>
      <c r="B239" s="378" t="s">
        <v>66</v>
      </c>
      <c r="C239" s="379"/>
      <c r="D239" s="379"/>
      <c r="E239" s="544"/>
      <c r="F239" s="380"/>
    </row>
    <row r="240" spans="1:6">
      <c r="A240" s="377"/>
      <c r="B240" s="378" t="s">
        <v>37</v>
      </c>
      <c r="C240" s="379" t="s">
        <v>3</v>
      </c>
      <c r="D240" s="379">
        <v>1</v>
      </c>
      <c r="E240" s="540">
        <v>0</v>
      </c>
      <c r="F240" s="380">
        <f>D240*E240</f>
        <v>0</v>
      </c>
    </row>
    <row r="241" spans="1:6">
      <c r="A241" s="291"/>
      <c r="B241" s="292"/>
      <c r="C241" s="293"/>
      <c r="D241" s="293"/>
      <c r="E241" s="541"/>
      <c r="F241" s="294"/>
    </row>
    <row r="242" spans="1:6" ht="33">
      <c r="A242" s="377" t="s">
        <v>2</v>
      </c>
      <c r="B242" s="378" t="s">
        <v>67</v>
      </c>
      <c r="C242" s="379"/>
      <c r="D242" s="379"/>
      <c r="E242" s="544"/>
      <c r="F242" s="380"/>
    </row>
    <row r="243" spans="1:6">
      <c r="A243" s="377"/>
      <c r="B243" s="378" t="s">
        <v>37</v>
      </c>
      <c r="C243" s="379" t="s">
        <v>3</v>
      </c>
      <c r="D243" s="379">
        <v>1</v>
      </c>
      <c r="E243" s="540">
        <v>0</v>
      </c>
      <c r="F243" s="380">
        <f>D243*E243</f>
        <v>0</v>
      </c>
    </row>
    <row r="244" spans="1:6">
      <c r="A244" s="291"/>
      <c r="B244" s="292"/>
      <c r="C244" s="293"/>
      <c r="D244" s="293"/>
      <c r="E244" s="541"/>
      <c r="F244" s="294"/>
    </row>
    <row r="245" spans="1:6" ht="33">
      <c r="A245" s="377" t="s">
        <v>2</v>
      </c>
      <c r="B245" s="378" t="s">
        <v>68</v>
      </c>
      <c r="C245" s="379"/>
      <c r="D245" s="379"/>
      <c r="E245" s="544"/>
      <c r="F245" s="380"/>
    </row>
    <row r="246" spans="1:6">
      <c r="A246" s="377"/>
      <c r="B246" s="378" t="s">
        <v>37</v>
      </c>
      <c r="C246" s="379" t="s">
        <v>3</v>
      </c>
      <c r="D246" s="379">
        <v>1</v>
      </c>
      <c r="E246" s="540">
        <v>0</v>
      </c>
      <c r="F246" s="380">
        <f>D246*E246</f>
        <v>0</v>
      </c>
    </row>
    <row r="247" spans="1:6">
      <c r="A247" s="291"/>
      <c r="B247" s="292"/>
      <c r="C247" s="293"/>
      <c r="D247" s="293"/>
      <c r="E247" s="541"/>
      <c r="F247" s="294"/>
    </row>
    <row r="248" spans="1:6" ht="33">
      <c r="A248" s="377" t="s">
        <v>2</v>
      </c>
      <c r="B248" s="378" t="s">
        <v>69</v>
      </c>
      <c r="C248" s="379"/>
      <c r="D248" s="379"/>
      <c r="E248" s="544"/>
      <c r="F248" s="380"/>
    </row>
    <row r="249" spans="1:6">
      <c r="A249" s="377"/>
      <c r="B249" s="378" t="s">
        <v>37</v>
      </c>
      <c r="C249" s="379" t="s">
        <v>3</v>
      </c>
      <c r="D249" s="379">
        <v>1</v>
      </c>
      <c r="E249" s="540">
        <v>0</v>
      </c>
      <c r="F249" s="380">
        <f>D249*E249</f>
        <v>0</v>
      </c>
    </row>
    <row r="250" spans="1:6">
      <c r="A250" s="291"/>
      <c r="B250" s="292"/>
      <c r="C250" s="293"/>
      <c r="D250" s="293"/>
      <c r="E250" s="541"/>
      <c r="F250" s="294"/>
    </row>
    <row r="251" spans="1:6" ht="33">
      <c r="A251" s="377" t="s">
        <v>2</v>
      </c>
      <c r="B251" s="378" t="s">
        <v>70</v>
      </c>
      <c r="C251" s="379"/>
      <c r="D251" s="379"/>
      <c r="E251" s="544"/>
      <c r="F251" s="380"/>
    </row>
    <row r="252" spans="1:6">
      <c r="A252" s="377"/>
      <c r="B252" s="378" t="s">
        <v>37</v>
      </c>
      <c r="C252" s="379" t="s">
        <v>3</v>
      </c>
      <c r="D252" s="379">
        <v>1</v>
      </c>
      <c r="E252" s="540">
        <v>0</v>
      </c>
      <c r="F252" s="380">
        <f>D252*E252</f>
        <v>0</v>
      </c>
    </row>
    <row r="253" spans="1:6">
      <c r="A253" s="291"/>
      <c r="B253" s="292"/>
      <c r="C253" s="293"/>
      <c r="D253" s="293"/>
      <c r="E253" s="541"/>
      <c r="F253" s="294"/>
    </row>
    <row r="254" spans="1:6" ht="66">
      <c r="A254" s="377" t="s">
        <v>2</v>
      </c>
      <c r="B254" s="378" t="s">
        <v>52</v>
      </c>
      <c r="C254" s="382"/>
      <c r="D254" s="379"/>
      <c r="E254" s="544"/>
      <c r="F254" s="380"/>
    </row>
    <row r="255" spans="1:6">
      <c r="A255" s="377"/>
      <c r="B255" s="378" t="s">
        <v>37</v>
      </c>
      <c r="C255" s="379" t="s">
        <v>3</v>
      </c>
      <c r="D255" s="379">
        <v>1</v>
      </c>
      <c r="E255" s="540">
        <v>0</v>
      </c>
      <c r="F255" s="380">
        <f>D255*E255</f>
        <v>0</v>
      </c>
    </row>
    <row r="256" spans="1:6">
      <c r="A256" s="291"/>
      <c r="B256" s="292"/>
      <c r="C256" s="293"/>
      <c r="D256" s="293"/>
      <c r="E256" s="541"/>
      <c r="F256" s="294"/>
    </row>
    <row r="257" spans="1:6" ht="66">
      <c r="A257" s="377" t="s">
        <v>2</v>
      </c>
      <c r="B257" s="378" t="s">
        <v>71</v>
      </c>
      <c r="C257" s="379"/>
      <c r="D257" s="379"/>
      <c r="E257" s="544"/>
      <c r="F257" s="380"/>
    </row>
    <row r="258" spans="1:6">
      <c r="A258" s="377"/>
      <c r="B258" s="378" t="s">
        <v>37</v>
      </c>
      <c r="C258" s="379" t="s">
        <v>3</v>
      </c>
      <c r="D258" s="379">
        <v>1</v>
      </c>
      <c r="E258" s="540">
        <v>0</v>
      </c>
      <c r="F258" s="380">
        <f>D258*E258</f>
        <v>0</v>
      </c>
    </row>
    <row r="259" spans="1:6">
      <c r="A259" s="291"/>
      <c r="B259" s="292"/>
      <c r="C259" s="293"/>
      <c r="D259" s="293"/>
      <c r="E259" s="541"/>
      <c r="F259" s="294"/>
    </row>
    <row r="260" spans="1:6">
      <c r="A260" s="319" t="s">
        <v>85</v>
      </c>
      <c r="B260" s="275" t="s">
        <v>72</v>
      </c>
      <c r="C260" s="320"/>
      <c r="D260" s="321"/>
      <c r="E260" s="541"/>
      <c r="F260" s="294"/>
    </row>
    <row r="261" spans="1:6" ht="148.5">
      <c r="A261" s="402" t="s">
        <v>2</v>
      </c>
      <c r="B261" s="310" t="s">
        <v>842</v>
      </c>
      <c r="C261" s="403"/>
      <c r="D261" s="404"/>
      <c r="E261" s="544"/>
      <c r="F261" s="380"/>
    </row>
    <row r="262" spans="1:6" ht="132">
      <c r="A262" s="405" t="s">
        <v>2</v>
      </c>
      <c r="B262" s="310" t="s">
        <v>843</v>
      </c>
      <c r="C262" s="406"/>
      <c r="D262" s="407"/>
      <c r="E262" s="544"/>
      <c r="F262" s="380"/>
    </row>
    <row r="263" spans="1:6" ht="165">
      <c r="A263" s="405" t="s">
        <v>2</v>
      </c>
      <c r="B263" s="310" t="s">
        <v>844</v>
      </c>
      <c r="C263" s="406"/>
      <c r="D263" s="407"/>
      <c r="E263" s="544"/>
      <c r="F263" s="380"/>
    </row>
    <row r="264" spans="1:6" ht="99">
      <c r="A264" s="405" t="s">
        <v>2</v>
      </c>
      <c r="B264" s="310" t="s">
        <v>73</v>
      </c>
      <c r="C264" s="406"/>
      <c r="D264" s="407"/>
      <c r="E264" s="544"/>
      <c r="F264" s="380"/>
    </row>
    <row r="265" spans="1:6">
      <c r="A265" s="405"/>
      <c r="B265" s="378" t="s">
        <v>37</v>
      </c>
      <c r="C265" s="406" t="s">
        <v>3</v>
      </c>
      <c r="D265" s="407">
        <v>1</v>
      </c>
      <c r="E265" s="540">
        <v>0</v>
      </c>
      <c r="F265" s="380">
        <f>E265*D265</f>
        <v>0</v>
      </c>
    </row>
    <row r="266" spans="1:6">
      <c r="A266" s="291"/>
      <c r="B266" s="292"/>
      <c r="C266" s="293"/>
      <c r="D266" s="293"/>
      <c r="E266" s="541"/>
      <c r="F266" s="294"/>
    </row>
    <row r="267" spans="1:6">
      <c r="A267" s="408">
        <v>7</v>
      </c>
      <c r="B267" s="315" t="s">
        <v>74</v>
      </c>
      <c r="C267" s="318"/>
      <c r="D267" s="318"/>
      <c r="E267" s="541"/>
      <c r="F267" s="294"/>
    </row>
    <row r="268" spans="1:6" ht="82.5">
      <c r="A268" s="410"/>
      <c r="B268" s="376" t="s">
        <v>75</v>
      </c>
      <c r="C268" s="411"/>
      <c r="D268" s="412"/>
      <c r="E268" s="550"/>
      <c r="F268" s="375"/>
    </row>
    <row r="269" spans="1:6" ht="148.5">
      <c r="A269" s="372" t="s">
        <v>2</v>
      </c>
      <c r="B269" s="373" t="s">
        <v>817</v>
      </c>
      <c r="C269" s="411"/>
      <c r="D269" s="412"/>
      <c r="E269" s="550"/>
      <c r="F269" s="375"/>
    </row>
    <row r="270" spans="1:6">
      <c r="A270" s="372"/>
      <c r="B270" s="373" t="s">
        <v>36</v>
      </c>
      <c r="C270" s="411" t="s">
        <v>7</v>
      </c>
      <c r="D270" s="412">
        <v>140</v>
      </c>
      <c r="E270" s="540">
        <v>0</v>
      </c>
      <c r="F270" s="375">
        <f>E270*D270</f>
        <v>0</v>
      </c>
    </row>
    <row r="271" spans="1:6">
      <c r="A271" s="291"/>
      <c r="B271" s="292"/>
      <c r="C271" s="322"/>
      <c r="D271" s="323"/>
      <c r="E271" s="541"/>
      <c r="F271" s="294"/>
    </row>
    <row r="272" spans="1:6" ht="66">
      <c r="A272" s="372" t="s">
        <v>2</v>
      </c>
      <c r="B272" s="373" t="s">
        <v>76</v>
      </c>
      <c r="C272" s="411"/>
      <c r="D272" s="412"/>
      <c r="E272" s="550"/>
      <c r="F272" s="375"/>
    </row>
    <row r="273" spans="1:6">
      <c r="A273" s="372"/>
      <c r="B273" s="373" t="s">
        <v>38</v>
      </c>
      <c r="C273" s="411" t="s">
        <v>8</v>
      </c>
      <c r="D273" s="412">
        <v>41</v>
      </c>
      <c r="E273" s="540">
        <v>0</v>
      </c>
      <c r="F273" s="375">
        <f>E273*D273</f>
        <v>0</v>
      </c>
    </row>
    <row r="274" spans="1:6">
      <c r="A274" s="291"/>
      <c r="B274" s="292"/>
      <c r="C274" s="322"/>
      <c r="D274" s="323"/>
      <c r="E274" s="541"/>
      <c r="F274" s="294"/>
    </row>
    <row r="275" spans="1:6" ht="66">
      <c r="A275" s="398" t="s">
        <v>2</v>
      </c>
      <c r="B275" s="399" t="s">
        <v>77</v>
      </c>
      <c r="C275" s="419"/>
      <c r="D275" s="420"/>
      <c r="E275" s="551"/>
      <c r="F275" s="397"/>
    </row>
    <row r="276" spans="1:6">
      <c r="A276" s="398"/>
      <c r="B276" s="399" t="s">
        <v>38</v>
      </c>
      <c r="C276" s="419" t="s">
        <v>8</v>
      </c>
      <c r="D276" s="420">
        <v>65</v>
      </c>
      <c r="E276" s="540">
        <v>0</v>
      </c>
      <c r="F276" s="397">
        <f>E276*D276</f>
        <v>0</v>
      </c>
    </row>
    <row r="277" spans="1:6">
      <c r="A277" s="291"/>
      <c r="B277" s="292"/>
      <c r="C277" s="322"/>
      <c r="D277" s="323"/>
      <c r="E277" s="541"/>
      <c r="F277" s="294"/>
    </row>
    <row r="278" spans="1:6" ht="181.5">
      <c r="A278" s="417" t="s">
        <v>2</v>
      </c>
      <c r="B278" s="418" t="s">
        <v>78</v>
      </c>
      <c r="C278" s="414"/>
      <c r="D278" s="415"/>
      <c r="E278" s="552"/>
      <c r="F278" s="416"/>
    </row>
    <row r="279" spans="1:6">
      <c r="A279" s="417"/>
      <c r="B279" s="418" t="s">
        <v>37</v>
      </c>
      <c r="C279" s="414" t="s">
        <v>3</v>
      </c>
      <c r="D279" s="415">
        <v>13</v>
      </c>
      <c r="E279" s="540">
        <v>0</v>
      </c>
      <c r="F279" s="416">
        <f>E279*D279</f>
        <v>0</v>
      </c>
    </row>
    <row r="280" spans="1:6">
      <c r="A280" s="291"/>
      <c r="B280" s="292"/>
      <c r="C280" s="322"/>
      <c r="D280" s="323"/>
      <c r="E280" s="541"/>
      <c r="F280" s="294"/>
    </row>
    <row r="281" spans="1:6" ht="115.5">
      <c r="A281" s="398" t="s">
        <v>2</v>
      </c>
      <c r="B281" s="399" t="s">
        <v>79</v>
      </c>
      <c r="C281" s="419"/>
      <c r="D281" s="420"/>
      <c r="E281" s="551"/>
      <c r="F281" s="397"/>
    </row>
    <row r="282" spans="1:6" ht="99">
      <c r="A282" s="398"/>
      <c r="B282" s="396" t="s">
        <v>818</v>
      </c>
      <c r="C282" s="419"/>
      <c r="D282" s="420"/>
      <c r="E282" s="551"/>
      <c r="F282" s="397"/>
    </row>
    <row r="283" spans="1:6">
      <c r="A283" s="398"/>
      <c r="B283" s="399" t="s">
        <v>36</v>
      </c>
      <c r="C283" s="419" t="s">
        <v>7</v>
      </c>
      <c r="D283" s="420">
        <v>245</v>
      </c>
      <c r="E283" s="540">
        <v>0</v>
      </c>
      <c r="F283" s="397">
        <f>E283*D283</f>
        <v>0</v>
      </c>
    </row>
    <row r="284" spans="1:6">
      <c r="A284" s="291"/>
      <c r="B284" s="292"/>
      <c r="C284" s="322"/>
      <c r="D284" s="323"/>
      <c r="E284" s="541"/>
      <c r="F284" s="294"/>
    </row>
    <row r="285" spans="1:6" ht="165">
      <c r="A285" s="417" t="s">
        <v>2</v>
      </c>
      <c r="B285" s="418" t="s">
        <v>819</v>
      </c>
      <c r="C285" s="414"/>
      <c r="D285" s="415"/>
      <c r="E285" s="552"/>
      <c r="F285" s="416"/>
    </row>
    <row r="286" spans="1:6" ht="82.5">
      <c r="A286" s="417"/>
      <c r="B286" s="413" t="s">
        <v>80</v>
      </c>
      <c r="C286" s="414"/>
      <c r="D286" s="415"/>
      <c r="E286" s="552"/>
      <c r="F286" s="416"/>
    </row>
    <row r="287" spans="1:6">
      <c r="A287" s="417"/>
      <c r="B287" s="418" t="s">
        <v>36</v>
      </c>
      <c r="C287" s="414" t="s">
        <v>7</v>
      </c>
      <c r="D287" s="415">
        <f>13*10</f>
        <v>130</v>
      </c>
      <c r="E287" s="540">
        <v>0</v>
      </c>
      <c r="F287" s="416">
        <f>E287*D287</f>
        <v>0</v>
      </c>
    </row>
    <row r="288" spans="1:6">
      <c r="A288" s="291"/>
      <c r="B288" s="292"/>
      <c r="C288" s="322"/>
      <c r="D288" s="323"/>
      <c r="E288" s="541"/>
      <c r="F288" s="294"/>
    </row>
    <row r="289" spans="1:6" ht="165">
      <c r="A289" s="398" t="s">
        <v>2</v>
      </c>
      <c r="B289" s="399" t="s">
        <v>81</v>
      </c>
      <c r="C289" s="419"/>
      <c r="D289" s="420"/>
      <c r="E289" s="551"/>
      <c r="F289" s="397"/>
    </row>
    <row r="290" spans="1:6">
      <c r="A290" s="398"/>
      <c r="B290" s="399" t="s">
        <v>37</v>
      </c>
      <c r="C290" s="419" t="s">
        <v>3</v>
      </c>
      <c r="D290" s="420">
        <f>D279+16</f>
        <v>29</v>
      </c>
      <c r="E290" s="540">
        <v>0</v>
      </c>
      <c r="F290" s="397">
        <f>E290*D290</f>
        <v>0</v>
      </c>
    </row>
    <row r="291" spans="1:6">
      <c r="A291" s="291"/>
      <c r="B291" s="292"/>
      <c r="C291" s="322"/>
      <c r="D291" s="323"/>
      <c r="E291" s="541"/>
      <c r="F291" s="294"/>
    </row>
    <row r="292" spans="1:6" ht="181.5">
      <c r="A292" s="398" t="s">
        <v>2</v>
      </c>
      <c r="B292" s="399" t="s">
        <v>82</v>
      </c>
      <c r="C292" s="419"/>
      <c r="D292" s="420"/>
      <c r="E292" s="551"/>
      <c r="F292" s="397"/>
    </row>
    <row r="293" spans="1:6">
      <c r="A293" s="398"/>
      <c r="B293" s="399" t="s">
        <v>37</v>
      </c>
      <c r="C293" s="419" t="s">
        <v>3</v>
      </c>
      <c r="D293" s="420">
        <v>18</v>
      </c>
      <c r="E293" s="540">
        <v>0</v>
      </c>
      <c r="F293" s="397">
        <f>E293*D293</f>
        <v>0</v>
      </c>
    </row>
    <row r="294" spans="1:6">
      <c r="A294" s="291"/>
      <c r="B294" s="292"/>
      <c r="C294" s="322"/>
      <c r="D294" s="323"/>
      <c r="E294" s="541"/>
      <c r="F294" s="294"/>
    </row>
    <row r="295" spans="1:6" ht="181.5">
      <c r="A295" s="372" t="s">
        <v>2</v>
      </c>
      <c r="B295" s="373" t="s">
        <v>83</v>
      </c>
      <c r="C295" s="411"/>
      <c r="D295" s="412"/>
      <c r="E295" s="550"/>
      <c r="F295" s="375"/>
    </row>
    <row r="296" spans="1:6">
      <c r="A296" s="372"/>
      <c r="B296" s="373" t="s">
        <v>37</v>
      </c>
      <c r="C296" s="374" t="s">
        <v>3</v>
      </c>
      <c r="D296" s="374">
        <v>1</v>
      </c>
      <c r="E296" s="540">
        <v>0</v>
      </c>
      <c r="F296" s="375">
        <f>E296*D296</f>
        <v>0</v>
      </c>
    </row>
    <row r="297" spans="1:6">
      <c r="A297" s="288"/>
      <c r="B297" s="270"/>
      <c r="C297" s="271"/>
      <c r="D297" s="272"/>
      <c r="E297" s="532"/>
      <c r="F297" s="276"/>
    </row>
    <row r="298" spans="1:6" s="370" customFormat="1" ht="33">
      <c r="A298" s="409">
        <v>8</v>
      </c>
      <c r="B298" s="453" t="s">
        <v>827</v>
      </c>
      <c r="C298" s="320"/>
      <c r="D298" s="272"/>
      <c r="E298" s="542"/>
      <c r="F298" s="298"/>
    </row>
    <row r="299" spans="1:6" s="370" customFormat="1">
      <c r="A299" s="409"/>
      <c r="B299" s="453"/>
      <c r="C299" s="320"/>
      <c r="D299" s="272"/>
      <c r="E299" s="542"/>
      <c r="F299" s="298"/>
    </row>
    <row r="300" spans="1:6" ht="214.5">
      <c r="A300" s="288"/>
      <c r="B300" s="275" t="s">
        <v>831</v>
      </c>
      <c r="C300" s="271"/>
      <c r="D300" s="272"/>
      <c r="E300" s="532"/>
      <c r="F300" s="276"/>
    </row>
    <row r="301" spans="1:6" ht="33">
      <c r="A301" s="299" t="s">
        <v>2</v>
      </c>
      <c r="B301" s="300" t="s">
        <v>830</v>
      </c>
      <c r="C301" s="301"/>
      <c r="D301" s="302"/>
      <c r="E301" s="536"/>
      <c r="F301" s="303"/>
    </row>
    <row r="302" spans="1:6" ht="99">
      <c r="A302" s="299"/>
      <c r="B302" s="300" t="s">
        <v>828</v>
      </c>
      <c r="C302" s="301"/>
      <c r="D302" s="302"/>
      <c r="E302" s="536"/>
      <c r="F302" s="303"/>
    </row>
    <row r="303" spans="1:6" ht="82.5">
      <c r="A303" s="299"/>
      <c r="B303" s="300" t="s">
        <v>829</v>
      </c>
      <c r="C303" s="301"/>
      <c r="D303" s="302"/>
      <c r="E303" s="536"/>
      <c r="F303" s="303"/>
    </row>
    <row r="304" spans="1:6">
      <c r="A304" s="299"/>
      <c r="B304" s="386" t="s">
        <v>37</v>
      </c>
      <c r="C304" s="369" t="s">
        <v>3</v>
      </c>
      <c r="D304" s="369">
        <v>1</v>
      </c>
      <c r="E304" s="540">
        <v>0</v>
      </c>
      <c r="F304" s="387">
        <f>E304*D304</f>
        <v>0</v>
      </c>
    </row>
    <row r="305" spans="1:6">
      <c r="A305" s="288"/>
      <c r="B305" s="270"/>
      <c r="C305" s="271"/>
      <c r="D305" s="272"/>
      <c r="E305" s="532"/>
      <c r="F305" s="276"/>
    </row>
    <row r="306" spans="1:6" ht="33">
      <c r="A306" s="299" t="s">
        <v>2</v>
      </c>
      <c r="B306" s="300" t="s">
        <v>832</v>
      </c>
      <c r="C306" s="301"/>
      <c r="D306" s="302"/>
      <c r="E306" s="536"/>
      <c r="F306" s="303"/>
    </row>
    <row r="307" spans="1:6" ht="66">
      <c r="A307" s="299"/>
      <c r="B307" s="300" t="s">
        <v>833</v>
      </c>
      <c r="C307" s="301"/>
      <c r="D307" s="302"/>
      <c r="E307" s="536"/>
      <c r="F307" s="303"/>
    </row>
    <row r="308" spans="1:6">
      <c r="A308" s="299"/>
      <c r="B308" s="386" t="s">
        <v>37</v>
      </c>
      <c r="C308" s="369" t="s">
        <v>3</v>
      </c>
      <c r="D308" s="369">
        <v>1</v>
      </c>
      <c r="E308" s="540">
        <v>0</v>
      </c>
      <c r="F308" s="387">
        <f>E308*D308</f>
        <v>0</v>
      </c>
    </row>
    <row r="309" spans="1:6">
      <c r="A309" s="288"/>
      <c r="B309" s="270"/>
      <c r="C309" s="271"/>
      <c r="D309" s="272"/>
      <c r="E309" s="532"/>
      <c r="F309" s="276"/>
    </row>
    <row r="310" spans="1:6" ht="66">
      <c r="A310" s="299" t="s">
        <v>2</v>
      </c>
      <c r="B310" s="300" t="s">
        <v>845</v>
      </c>
      <c r="C310" s="301"/>
      <c r="D310" s="302"/>
      <c r="E310" s="536"/>
      <c r="F310" s="303"/>
    </row>
    <row r="311" spans="1:6">
      <c r="A311" s="299"/>
      <c r="B311" s="386" t="s">
        <v>37</v>
      </c>
      <c r="C311" s="369" t="s">
        <v>3</v>
      </c>
      <c r="D311" s="369">
        <v>1</v>
      </c>
      <c r="E311" s="540">
        <v>0</v>
      </c>
      <c r="F311" s="387">
        <f>E311*D311</f>
        <v>0</v>
      </c>
    </row>
    <row r="312" spans="1:6">
      <c r="A312" s="288"/>
      <c r="B312" s="270"/>
      <c r="C312" s="271"/>
      <c r="D312" s="272"/>
      <c r="E312" s="532"/>
      <c r="F312" s="276"/>
    </row>
    <row r="313" spans="1:6">
      <c r="A313" s="409">
        <v>9</v>
      </c>
      <c r="B313" s="275" t="s">
        <v>6</v>
      </c>
      <c r="C313" s="320"/>
      <c r="D313" s="272"/>
      <c r="E313" s="542"/>
      <c r="F313" s="298"/>
    </row>
    <row r="314" spans="1:6">
      <c r="A314" s="324"/>
      <c r="B314" s="270"/>
      <c r="C314" s="322"/>
      <c r="D314" s="272"/>
      <c r="E314" s="532"/>
      <c r="F314" s="276"/>
    </row>
    <row r="315" spans="1:6" ht="115.5">
      <c r="A315" s="442" t="s">
        <v>2</v>
      </c>
      <c r="B315" s="429" t="s">
        <v>821</v>
      </c>
      <c r="C315" s="438"/>
      <c r="D315" s="431"/>
      <c r="E315" s="537"/>
      <c r="F315" s="432"/>
    </row>
    <row r="316" spans="1:6">
      <c r="A316" s="442"/>
      <c r="B316" s="443" t="s">
        <v>37</v>
      </c>
      <c r="C316" s="438" t="s">
        <v>3</v>
      </c>
      <c r="D316" s="431">
        <v>1</v>
      </c>
      <c r="E316" s="534">
        <v>0</v>
      </c>
      <c r="F316" s="432">
        <f>D316*E316</f>
        <v>0</v>
      </c>
    </row>
    <row r="317" spans="1:6">
      <c r="A317" s="324"/>
      <c r="B317" s="270"/>
      <c r="C317" s="322"/>
      <c r="D317" s="272"/>
      <c r="E317" s="532"/>
      <c r="F317" s="276"/>
    </row>
    <row r="318" spans="1:6" ht="115.5">
      <c r="A318" s="440" t="s">
        <v>2</v>
      </c>
      <c r="B318" s="305" t="s">
        <v>822</v>
      </c>
      <c r="C318" s="423"/>
      <c r="D318" s="307"/>
      <c r="E318" s="538"/>
      <c r="F318" s="308"/>
    </row>
    <row r="319" spans="1:6">
      <c r="A319" s="440"/>
      <c r="B319" s="441" t="s">
        <v>37</v>
      </c>
      <c r="C319" s="423" t="s">
        <v>3</v>
      </c>
      <c r="D319" s="307">
        <v>7</v>
      </c>
      <c r="E319" s="534">
        <v>0</v>
      </c>
      <c r="F319" s="308">
        <f>D319*E319</f>
        <v>0</v>
      </c>
    </row>
    <row r="320" spans="1:6">
      <c r="A320" s="324"/>
      <c r="B320" s="365"/>
      <c r="C320" s="322"/>
      <c r="D320" s="272"/>
      <c r="E320" s="532"/>
      <c r="F320" s="276"/>
    </row>
    <row r="321" spans="1:6" ht="82.5">
      <c r="A321" s="440" t="s">
        <v>2</v>
      </c>
      <c r="B321" s="454" t="s">
        <v>834</v>
      </c>
      <c r="C321" s="423"/>
      <c r="D321" s="307"/>
      <c r="E321" s="538"/>
      <c r="F321" s="308"/>
    </row>
    <row r="322" spans="1:6">
      <c r="A322" s="440"/>
      <c r="B322" s="441" t="s">
        <v>835</v>
      </c>
      <c r="C322" s="423" t="s">
        <v>7</v>
      </c>
      <c r="D322" s="307">
        <v>220</v>
      </c>
      <c r="E322" s="534">
        <v>0</v>
      </c>
      <c r="F322" s="308">
        <f>D322*E322</f>
        <v>0</v>
      </c>
    </row>
    <row r="323" spans="1:6">
      <c r="A323" s="324"/>
      <c r="B323" s="270"/>
      <c r="C323" s="322"/>
      <c r="D323" s="272"/>
      <c r="E323" s="532"/>
      <c r="F323" s="276"/>
    </row>
    <row r="324" spans="1:6" ht="132">
      <c r="A324" s="440" t="s">
        <v>2</v>
      </c>
      <c r="B324" s="305" t="s">
        <v>836</v>
      </c>
      <c r="C324" s="423"/>
      <c r="D324" s="307"/>
      <c r="E324" s="538"/>
      <c r="F324" s="308"/>
    </row>
    <row r="325" spans="1:6">
      <c r="A325" s="440"/>
      <c r="B325" s="441" t="s">
        <v>37</v>
      </c>
      <c r="C325" s="423" t="s">
        <v>3</v>
      </c>
      <c r="D325" s="307">
        <v>4</v>
      </c>
      <c r="E325" s="534">
        <v>0</v>
      </c>
      <c r="F325" s="308">
        <f>D325*E325</f>
        <v>0</v>
      </c>
    </row>
    <row r="326" spans="1:6">
      <c r="A326" s="324"/>
      <c r="B326" s="270"/>
      <c r="C326" s="322"/>
      <c r="D326" s="272"/>
      <c r="E326" s="532"/>
      <c r="F326" s="276"/>
    </row>
    <row r="327" spans="1:6">
      <c r="A327" s="421" t="s">
        <v>2</v>
      </c>
      <c r="B327" s="422" t="s">
        <v>5</v>
      </c>
      <c r="C327" s="414"/>
      <c r="D327" s="285"/>
      <c r="E327" s="535"/>
      <c r="F327" s="286"/>
    </row>
    <row r="328" spans="1:6">
      <c r="A328" s="437"/>
      <c r="B328" s="437" t="s">
        <v>37</v>
      </c>
      <c r="C328" s="414" t="s">
        <v>3</v>
      </c>
      <c r="D328" s="285">
        <v>1</v>
      </c>
      <c r="E328" s="534">
        <v>0</v>
      </c>
      <c r="F328" s="286">
        <f>D328*E328</f>
        <v>0</v>
      </c>
    </row>
    <row r="329" spans="1:6">
      <c r="A329" s="325"/>
      <c r="B329" s="326"/>
      <c r="C329" s="322"/>
      <c r="D329" s="272"/>
      <c r="E329" s="532"/>
      <c r="F329" s="276"/>
    </row>
    <row r="330" spans="1:6" ht="49.5">
      <c r="A330" s="424" t="s">
        <v>2</v>
      </c>
      <c r="B330" s="425" t="s">
        <v>4</v>
      </c>
      <c r="C330" s="419"/>
      <c r="D330" s="426"/>
      <c r="E330" s="553"/>
      <c r="F330" s="427"/>
    </row>
    <row r="331" spans="1:6">
      <c r="A331" s="439"/>
      <c r="B331" s="439" t="s">
        <v>37</v>
      </c>
      <c r="C331" s="419" t="s">
        <v>3</v>
      </c>
      <c r="D331" s="426">
        <v>1</v>
      </c>
      <c r="E331" s="534">
        <v>0</v>
      </c>
      <c r="F331" s="427">
        <f>D331*E331</f>
        <v>0</v>
      </c>
    </row>
    <row r="332" spans="1:6">
      <c r="A332" s="325"/>
      <c r="B332" s="326"/>
      <c r="C332" s="322"/>
      <c r="D332" s="272"/>
      <c r="E332" s="532"/>
      <c r="F332" s="276"/>
    </row>
    <row r="333" spans="1:6" ht="82.5">
      <c r="A333" s="455" t="s">
        <v>2</v>
      </c>
      <c r="B333" s="456" t="s">
        <v>837</v>
      </c>
      <c r="C333" s="444"/>
      <c r="D333" s="302"/>
      <c r="E333" s="536"/>
      <c r="F333" s="303"/>
    </row>
    <row r="334" spans="1:6">
      <c r="A334" s="455"/>
      <c r="B334" s="456" t="s">
        <v>37</v>
      </c>
      <c r="C334" s="444" t="s">
        <v>3</v>
      </c>
      <c r="D334" s="302">
        <v>1</v>
      </c>
      <c r="E334" s="534">
        <v>0</v>
      </c>
      <c r="F334" s="303">
        <f>D334*E334</f>
        <v>0</v>
      </c>
    </row>
    <row r="335" spans="1:6">
      <c r="A335" s="325"/>
      <c r="B335" s="326"/>
      <c r="C335" s="322"/>
      <c r="D335" s="272"/>
      <c r="E335" s="532"/>
      <c r="F335" s="276"/>
    </row>
    <row r="336" spans="1:6" ht="99">
      <c r="A336" s="455" t="s">
        <v>2</v>
      </c>
      <c r="B336" s="456" t="s">
        <v>864</v>
      </c>
      <c r="C336" s="444"/>
      <c r="D336" s="302"/>
      <c r="E336" s="536"/>
      <c r="F336" s="303"/>
    </row>
    <row r="337" spans="1:6">
      <c r="A337" s="455"/>
      <c r="B337" s="456" t="s">
        <v>37</v>
      </c>
      <c r="C337" s="444" t="s">
        <v>3</v>
      </c>
      <c r="D337" s="302">
        <v>1</v>
      </c>
      <c r="E337" s="534">
        <v>0</v>
      </c>
      <c r="F337" s="303">
        <f>D337*E337</f>
        <v>0</v>
      </c>
    </row>
    <row r="338" spans="1:6">
      <c r="A338" s="325"/>
      <c r="B338" s="326"/>
      <c r="C338" s="322"/>
      <c r="D338" s="272"/>
      <c r="E338" s="532"/>
      <c r="F338" s="276"/>
    </row>
    <row r="339" spans="1:6">
      <c r="A339" s="327"/>
      <c r="B339" s="328" t="s">
        <v>0</v>
      </c>
      <c r="C339" s="329"/>
      <c r="D339" s="330"/>
      <c r="E339" s="554"/>
      <c r="F339" s="331">
        <f>SUM(F4:F338)</f>
        <v>0</v>
      </c>
    </row>
  </sheetData>
  <sheetProtection algorithmName="SHA-512" hashValue="nwALUbGXLOoX6YeJxi+KFDJnDQFA4kHz3ehmWKf8GOu8oQ3QEznREST5l4FSLDePBhEiUhXouWBMpFeU8Igerg==" saltValue="PWs0cOo7dcbUvRsWfG0LVg==" spinCount="100000" sheet="1" objects="1" scenarios="1"/>
  <pageMargins left="0.70866141732283472" right="0.39370078740157483" top="0.39370078740157483" bottom="0.39370078740157483" header="0.31496062992125984" footer="0.31496062992125984"/>
  <pageSetup paperSize="9" scale="78" orientation="portrait" horizontalDpi="300" verticalDpi="300" r:id="rId1"/>
  <rowBreaks count="1" manualBreakCount="1">
    <brk id="85"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7"/>
  <sheetViews>
    <sheetView view="pageBreakPreview" topLeftCell="A68" zoomScale="85" zoomScaleNormal="100" zoomScaleSheetLayoutView="85" workbookViewId="0">
      <selection activeCell="E71" sqref="E71"/>
    </sheetView>
  </sheetViews>
  <sheetFormatPr defaultRowHeight="16.5"/>
  <cols>
    <col min="1" max="1" width="5.28515625" style="259" customWidth="1"/>
    <col min="2" max="2" width="45.7109375" style="337" customWidth="1"/>
    <col min="3" max="3" width="6.42578125" style="334" customWidth="1"/>
    <col min="4" max="4" width="11.7109375" style="335" customWidth="1"/>
    <col min="5" max="5" width="13.7109375" style="335" customWidth="1"/>
    <col min="6" max="6" width="13.7109375" style="338" customWidth="1"/>
    <col min="7" max="250" width="9.140625" style="349"/>
    <col min="251" max="251" width="5.28515625" style="349" customWidth="1"/>
    <col min="252" max="252" width="45.7109375" style="349" customWidth="1"/>
    <col min="253" max="253" width="6.42578125" style="349" customWidth="1"/>
    <col min="254" max="254" width="11.7109375" style="349" customWidth="1"/>
    <col min="255" max="255" width="13.85546875" style="349" customWidth="1"/>
    <col min="256" max="256" width="13.140625" style="349" customWidth="1"/>
    <col min="257" max="257" width="9.140625" style="349"/>
    <col min="258" max="258" width="12.85546875" style="349" customWidth="1"/>
    <col min="259" max="506" width="9.140625" style="349"/>
    <col min="507" max="507" width="5.28515625" style="349" customWidth="1"/>
    <col min="508" max="508" width="45.7109375" style="349" customWidth="1"/>
    <col min="509" max="509" width="6.42578125" style="349" customWidth="1"/>
    <col min="510" max="510" width="11.7109375" style="349" customWidth="1"/>
    <col min="511" max="511" width="13.85546875" style="349" customWidth="1"/>
    <col min="512" max="512" width="13.140625" style="349" customWidth="1"/>
    <col min="513" max="513" width="9.140625" style="349"/>
    <col min="514" max="514" width="12.85546875" style="349" customWidth="1"/>
    <col min="515" max="762" width="9.140625" style="349"/>
    <col min="763" max="763" width="5.28515625" style="349" customWidth="1"/>
    <col min="764" max="764" width="45.7109375" style="349" customWidth="1"/>
    <col min="765" max="765" width="6.42578125" style="349" customWidth="1"/>
    <col min="766" max="766" width="11.7109375" style="349" customWidth="1"/>
    <col min="767" max="767" width="13.85546875" style="349" customWidth="1"/>
    <col min="768" max="768" width="13.140625" style="349" customWidth="1"/>
    <col min="769" max="769" width="9.140625" style="349"/>
    <col min="770" max="770" width="12.85546875" style="349" customWidth="1"/>
    <col min="771" max="1018" width="9.140625" style="349"/>
    <col min="1019" max="1019" width="5.28515625" style="349" customWidth="1"/>
    <col min="1020" max="1020" width="45.7109375" style="349" customWidth="1"/>
    <col min="1021" max="1021" width="6.42578125" style="349" customWidth="1"/>
    <col min="1022" max="1022" width="11.7109375" style="349" customWidth="1"/>
    <col min="1023" max="1023" width="13.85546875" style="349" customWidth="1"/>
    <col min="1024" max="1024" width="13.140625" style="349" customWidth="1"/>
    <col min="1025" max="1025" width="9.140625" style="349"/>
    <col min="1026" max="1026" width="12.85546875" style="349" customWidth="1"/>
    <col min="1027" max="1274" width="9.140625" style="349"/>
    <col min="1275" max="1275" width="5.28515625" style="349" customWidth="1"/>
    <col min="1276" max="1276" width="45.7109375" style="349" customWidth="1"/>
    <col min="1277" max="1277" width="6.42578125" style="349" customWidth="1"/>
    <col min="1278" max="1278" width="11.7109375" style="349" customWidth="1"/>
    <col min="1279" max="1279" width="13.85546875" style="349" customWidth="1"/>
    <col min="1280" max="1280" width="13.140625" style="349" customWidth="1"/>
    <col min="1281" max="1281" width="9.140625" style="349"/>
    <col min="1282" max="1282" width="12.85546875" style="349" customWidth="1"/>
    <col min="1283" max="1530" width="9.140625" style="349"/>
    <col min="1531" max="1531" width="5.28515625" style="349" customWidth="1"/>
    <col min="1532" max="1532" width="45.7109375" style="349" customWidth="1"/>
    <col min="1533" max="1533" width="6.42578125" style="349" customWidth="1"/>
    <col min="1534" max="1534" width="11.7109375" style="349" customWidth="1"/>
    <col min="1535" max="1535" width="13.85546875" style="349" customWidth="1"/>
    <col min="1536" max="1536" width="13.140625" style="349" customWidth="1"/>
    <col min="1537" max="1537" width="9.140625" style="349"/>
    <col min="1538" max="1538" width="12.85546875" style="349" customWidth="1"/>
    <col min="1539" max="1786" width="9.140625" style="349"/>
    <col min="1787" max="1787" width="5.28515625" style="349" customWidth="1"/>
    <col min="1788" max="1788" width="45.7109375" style="349" customWidth="1"/>
    <col min="1789" max="1789" width="6.42578125" style="349" customWidth="1"/>
    <col min="1790" max="1790" width="11.7109375" style="349" customWidth="1"/>
    <col min="1791" max="1791" width="13.85546875" style="349" customWidth="1"/>
    <col min="1792" max="1792" width="13.140625" style="349" customWidth="1"/>
    <col min="1793" max="1793" width="9.140625" style="349"/>
    <col min="1794" max="1794" width="12.85546875" style="349" customWidth="1"/>
    <col min="1795" max="2042" width="9.140625" style="349"/>
    <col min="2043" max="2043" width="5.28515625" style="349" customWidth="1"/>
    <col min="2044" max="2044" width="45.7109375" style="349" customWidth="1"/>
    <col min="2045" max="2045" width="6.42578125" style="349" customWidth="1"/>
    <col min="2046" max="2046" width="11.7109375" style="349" customWidth="1"/>
    <col min="2047" max="2047" width="13.85546875" style="349" customWidth="1"/>
    <col min="2048" max="2048" width="13.140625" style="349" customWidth="1"/>
    <col min="2049" max="2049" width="9.140625" style="349"/>
    <col min="2050" max="2050" width="12.85546875" style="349" customWidth="1"/>
    <col min="2051" max="2298" width="9.140625" style="349"/>
    <col min="2299" max="2299" width="5.28515625" style="349" customWidth="1"/>
    <col min="2300" max="2300" width="45.7109375" style="349" customWidth="1"/>
    <col min="2301" max="2301" width="6.42578125" style="349" customWidth="1"/>
    <col min="2302" max="2302" width="11.7109375" style="349" customWidth="1"/>
    <col min="2303" max="2303" width="13.85546875" style="349" customWidth="1"/>
    <col min="2304" max="2304" width="13.140625" style="349" customWidth="1"/>
    <col min="2305" max="2305" width="9.140625" style="349"/>
    <col min="2306" max="2306" width="12.85546875" style="349" customWidth="1"/>
    <col min="2307" max="2554" width="9.140625" style="349"/>
    <col min="2555" max="2555" width="5.28515625" style="349" customWidth="1"/>
    <col min="2556" max="2556" width="45.7109375" style="349" customWidth="1"/>
    <col min="2557" max="2557" width="6.42578125" style="349" customWidth="1"/>
    <col min="2558" max="2558" width="11.7109375" style="349" customWidth="1"/>
    <col min="2559" max="2559" width="13.85546875" style="349" customWidth="1"/>
    <col min="2560" max="2560" width="13.140625" style="349" customWidth="1"/>
    <col min="2561" max="2561" width="9.140625" style="349"/>
    <col min="2562" max="2562" width="12.85546875" style="349" customWidth="1"/>
    <col min="2563" max="2810" width="9.140625" style="349"/>
    <col min="2811" max="2811" width="5.28515625" style="349" customWidth="1"/>
    <col min="2812" max="2812" width="45.7109375" style="349" customWidth="1"/>
    <col min="2813" max="2813" width="6.42578125" style="349" customWidth="1"/>
    <col min="2814" max="2814" width="11.7109375" style="349" customWidth="1"/>
    <col min="2815" max="2815" width="13.85546875" style="349" customWidth="1"/>
    <col min="2816" max="2816" width="13.140625" style="349" customWidth="1"/>
    <col min="2817" max="2817" width="9.140625" style="349"/>
    <col min="2818" max="2818" width="12.85546875" style="349" customWidth="1"/>
    <col min="2819" max="3066" width="9.140625" style="349"/>
    <col min="3067" max="3067" width="5.28515625" style="349" customWidth="1"/>
    <col min="3068" max="3068" width="45.7109375" style="349" customWidth="1"/>
    <col min="3069" max="3069" width="6.42578125" style="349" customWidth="1"/>
    <col min="3070" max="3070" width="11.7109375" style="349" customWidth="1"/>
    <col min="3071" max="3071" width="13.85546875" style="349" customWidth="1"/>
    <col min="3072" max="3072" width="13.140625" style="349" customWidth="1"/>
    <col min="3073" max="3073" width="9.140625" style="349"/>
    <col min="3074" max="3074" width="12.85546875" style="349" customWidth="1"/>
    <col min="3075" max="3322" width="9.140625" style="349"/>
    <col min="3323" max="3323" width="5.28515625" style="349" customWidth="1"/>
    <col min="3324" max="3324" width="45.7109375" style="349" customWidth="1"/>
    <col min="3325" max="3325" width="6.42578125" style="349" customWidth="1"/>
    <col min="3326" max="3326" width="11.7109375" style="349" customWidth="1"/>
    <col min="3327" max="3327" width="13.85546875" style="349" customWidth="1"/>
    <col min="3328" max="3328" width="13.140625" style="349" customWidth="1"/>
    <col min="3329" max="3329" width="9.140625" style="349"/>
    <col min="3330" max="3330" width="12.85546875" style="349" customWidth="1"/>
    <col min="3331" max="3578" width="9.140625" style="349"/>
    <col min="3579" max="3579" width="5.28515625" style="349" customWidth="1"/>
    <col min="3580" max="3580" width="45.7109375" style="349" customWidth="1"/>
    <col min="3581" max="3581" width="6.42578125" style="349" customWidth="1"/>
    <col min="3582" max="3582" width="11.7109375" style="349" customWidth="1"/>
    <col min="3583" max="3583" width="13.85546875" style="349" customWidth="1"/>
    <col min="3584" max="3584" width="13.140625" style="349" customWidth="1"/>
    <col min="3585" max="3585" width="9.140625" style="349"/>
    <col min="3586" max="3586" width="12.85546875" style="349" customWidth="1"/>
    <col min="3587" max="3834" width="9.140625" style="349"/>
    <col min="3835" max="3835" width="5.28515625" style="349" customWidth="1"/>
    <col min="3836" max="3836" width="45.7109375" style="349" customWidth="1"/>
    <col min="3837" max="3837" width="6.42578125" style="349" customWidth="1"/>
    <col min="3838" max="3838" width="11.7109375" style="349" customWidth="1"/>
    <col min="3839" max="3839" width="13.85546875" style="349" customWidth="1"/>
    <col min="3840" max="3840" width="13.140625" style="349" customWidth="1"/>
    <col min="3841" max="3841" width="9.140625" style="349"/>
    <col min="3842" max="3842" width="12.85546875" style="349" customWidth="1"/>
    <col min="3843" max="4090" width="9.140625" style="349"/>
    <col min="4091" max="4091" width="5.28515625" style="349" customWidth="1"/>
    <col min="4092" max="4092" width="45.7109375" style="349" customWidth="1"/>
    <col min="4093" max="4093" width="6.42578125" style="349" customWidth="1"/>
    <col min="4094" max="4094" width="11.7109375" style="349" customWidth="1"/>
    <col min="4095" max="4095" width="13.85546875" style="349" customWidth="1"/>
    <col min="4096" max="4096" width="13.140625" style="349" customWidth="1"/>
    <col min="4097" max="4097" width="9.140625" style="349"/>
    <col min="4098" max="4098" width="12.85546875" style="349" customWidth="1"/>
    <col min="4099" max="4346" width="9.140625" style="349"/>
    <col min="4347" max="4347" width="5.28515625" style="349" customWidth="1"/>
    <col min="4348" max="4348" width="45.7109375" style="349" customWidth="1"/>
    <col min="4349" max="4349" width="6.42578125" style="349" customWidth="1"/>
    <col min="4350" max="4350" width="11.7109375" style="349" customWidth="1"/>
    <col min="4351" max="4351" width="13.85546875" style="349" customWidth="1"/>
    <col min="4352" max="4352" width="13.140625" style="349" customWidth="1"/>
    <col min="4353" max="4353" width="9.140625" style="349"/>
    <col min="4354" max="4354" width="12.85546875" style="349" customWidth="1"/>
    <col min="4355" max="4602" width="9.140625" style="349"/>
    <col min="4603" max="4603" width="5.28515625" style="349" customWidth="1"/>
    <col min="4604" max="4604" width="45.7109375" style="349" customWidth="1"/>
    <col min="4605" max="4605" width="6.42578125" style="349" customWidth="1"/>
    <col min="4606" max="4606" width="11.7109375" style="349" customWidth="1"/>
    <col min="4607" max="4607" width="13.85546875" style="349" customWidth="1"/>
    <col min="4608" max="4608" width="13.140625" style="349" customWidth="1"/>
    <col min="4609" max="4609" width="9.140625" style="349"/>
    <col min="4610" max="4610" width="12.85546875" style="349" customWidth="1"/>
    <col min="4611" max="4858" width="9.140625" style="349"/>
    <col min="4859" max="4859" width="5.28515625" style="349" customWidth="1"/>
    <col min="4860" max="4860" width="45.7109375" style="349" customWidth="1"/>
    <col min="4861" max="4861" width="6.42578125" style="349" customWidth="1"/>
    <col min="4862" max="4862" width="11.7109375" style="349" customWidth="1"/>
    <col min="4863" max="4863" width="13.85546875" style="349" customWidth="1"/>
    <col min="4864" max="4864" width="13.140625" style="349" customWidth="1"/>
    <col min="4865" max="4865" width="9.140625" style="349"/>
    <col min="4866" max="4866" width="12.85546875" style="349" customWidth="1"/>
    <col min="4867" max="5114" width="9.140625" style="349"/>
    <col min="5115" max="5115" width="5.28515625" style="349" customWidth="1"/>
    <col min="5116" max="5116" width="45.7109375" style="349" customWidth="1"/>
    <col min="5117" max="5117" width="6.42578125" style="349" customWidth="1"/>
    <col min="5118" max="5118" width="11.7109375" style="349" customWidth="1"/>
    <col min="5119" max="5119" width="13.85546875" style="349" customWidth="1"/>
    <col min="5120" max="5120" width="13.140625" style="349" customWidth="1"/>
    <col min="5121" max="5121" width="9.140625" style="349"/>
    <col min="5122" max="5122" width="12.85546875" style="349" customWidth="1"/>
    <col min="5123" max="5370" width="9.140625" style="349"/>
    <col min="5371" max="5371" width="5.28515625" style="349" customWidth="1"/>
    <col min="5372" max="5372" width="45.7109375" style="349" customWidth="1"/>
    <col min="5373" max="5373" width="6.42578125" style="349" customWidth="1"/>
    <col min="5374" max="5374" width="11.7109375" style="349" customWidth="1"/>
    <col min="5375" max="5375" width="13.85546875" style="349" customWidth="1"/>
    <col min="5376" max="5376" width="13.140625" style="349" customWidth="1"/>
    <col min="5377" max="5377" width="9.140625" style="349"/>
    <col min="5378" max="5378" width="12.85546875" style="349" customWidth="1"/>
    <col min="5379" max="5626" width="9.140625" style="349"/>
    <col min="5627" max="5627" width="5.28515625" style="349" customWidth="1"/>
    <col min="5628" max="5628" width="45.7109375" style="349" customWidth="1"/>
    <col min="5629" max="5629" width="6.42578125" style="349" customWidth="1"/>
    <col min="5630" max="5630" width="11.7109375" style="349" customWidth="1"/>
    <col min="5631" max="5631" width="13.85546875" style="349" customWidth="1"/>
    <col min="5632" max="5632" width="13.140625" style="349" customWidth="1"/>
    <col min="5633" max="5633" width="9.140625" style="349"/>
    <col min="5634" max="5634" width="12.85546875" style="349" customWidth="1"/>
    <col min="5635" max="5882" width="9.140625" style="349"/>
    <col min="5883" max="5883" width="5.28515625" style="349" customWidth="1"/>
    <col min="5884" max="5884" width="45.7109375" style="349" customWidth="1"/>
    <col min="5885" max="5885" width="6.42578125" style="349" customWidth="1"/>
    <col min="5886" max="5886" width="11.7109375" style="349" customWidth="1"/>
    <col min="5887" max="5887" width="13.85546875" style="349" customWidth="1"/>
    <col min="5888" max="5888" width="13.140625" style="349" customWidth="1"/>
    <col min="5889" max="5889" width="9.140625" style="349"/>
    <col min="5890" max="5890" width="12.85546875" style="349" customWidth="1"/>
    <col min="5891" max="6138" width="9.140625" style="349"/>
    <col min="6139" max="6139" width="5.28515625" style="349" customWidth="1"/>
    <col min="6140" max="6140" width="45.7109375" style="349" customWidth="1"/>
    <col min="6141" max="6141" width="6.42578125" style="349" customWidth="1"/>
    <col min="6142" max="6142" width="11.7109375" style="349" customWidth="1"/>
    <col min="6143" max="6143" width="13.85546875" style="349" customWidth="1"/>
    <col min="6144" max="6144" width="13.140625" style="349" customWidth="1"/>
    <col min="6145" max="6145" width="9.140625" style="349"/>
    <col min="6146" max="6146" width="12.85546875" style="349" customWidth="1"/>
    <col min="6147" max="6394" width="9.140625" style="349"/>
    <col min="6395" max="6395" width="5.28515625" style="349" customWidth="1"/>
    <col min="6396" max="6396" width="45.7109375" style="349" customWidth="1"/>
    <col min="6397" max="6397" width="6.42578125" style="349" customWidth="1"/>
    <col min="6398" max="6398" width="11.7109375" style="349" customWidth="1"/>
    <col min="6399" max="6399" width="13.85546875" style="349" customWidth="1"/>
    <col min="6400" max="6400" width="13.140625" style="349" customWidth="1"/>
    <col min="6401" max="6401" width="9.140625" style="349"/>
    <col min="6402" max="6402" width="12.85546875" style="349" customWidth="1"/>
    <col min="6403" max="6650" width="9.140625" style="349"/>
    <col min="6651" max="6651" width="5.28515625" style="349" customWidth="1"/>
    <col min="6652" max="6652" width="45.7109375" style="349" customWidth="1"/>
    <col min="6653" max="6653" width="6.42578125" style="349" customWidth="1"/>
    <col min="6654" max="6654" width="11.7109375" style="349" customWidth="1"/>
    <col min="6655" max="6655" width="13.85546875" style="349" customWidth="1"/>
    <col min="6656" max="6656" width="13.140625" style="349" customWidth="1"/>
    <col min="6657" max="6657" width="9.140625" style="349"/>
    <col min="6658" max="6658" width="12.85546875" style="349" customWidth="1"/>
    <col min="6659" max="6906" width="9.140625" style="349"/>
    <col min="6907" max="6907" width="5.28515625" style="349" customWidth="1"/>
    <col min="6908" max="6908" width="45.7109375" style="349" customWidth="1"/>
    <col min="6909" max="6909" width="6.42578125" style="349" customWidth="1"/>
    <col min="6910" max="6910" width="11.7109375" style="349" customWidth="1"/>
    <col min="6911" max="6911" width="13.85546875" style="349" customWidth="1"/>
    <col min="6912" max="6912" width="13.140625" style="349" customWidth="1"/>
    <col min="6913" max="6913" width="9.140625" style="349"/>
    <col min="6914" max="6914" width="12.85546875" style="349" customWidth="1"/>
    <col min="6915" max="7162" width="9.140625" style="349"/>
    <col min="7163" max="7163" width="5.28515625" style="349" customWidth="1"/>
    <col min="7164" max="7164" width="45.7109375" style="349" customWidth="1"/>
    <col min="7165" max="7165" width="6.42578125" style="349" customWidth="1"/>
    <col min="7166" max="7166" width="11.7109375" style="349" customWidth="1"/>
    <col min="7167" max="7167" width="13.85546875" style="349" customWidth="1"/>
    <col min="7168" max="7168" width="13.140625" style="349" customWidth="1"/>
    <col min="7169" max="7169" width="9.140625" style="349"/>
    <col min="7170" max="7170" width="12.85546875" style="349" customWidth="1"/>
    <col min="7171" max="7418" width="9.140625" style="349"/>
    <col min="7419" max="7419" width="5.28515625" style="349" customWidth="1"/>
    <col min="7420" max="7420" width="45.7109375" style="349" customWidth="1"/>
    <col min="7421" max="7421" width="6.42578125" style="349" customWidth="1"/>
    <col min="7422" max="7422" width="11.7109375" style="349" customWidth="1"/>
    <col min="7423" max="7423" width="13.85546875" style="349" customWidth="1"/>
    <col min="7424" max="7424" width="13.140625" style="349" customWidth="1"/>
    <col min="7425" max="7425" width="9.140625" style="349"/>
    <col min="7426" max="7426" width="12.85546875" style="349" customWidth="1"/>
    <col min="7427" max="7674" width="9.140625" style="349"/>
    <col min="7675" max="7675" width="5.28515625" style="349" customWidth="1"/>
    <col min="7676" max="7676" width="45.7109375" style="349" customWidth="1"/>
    <col min="7677" max="7677" width="6.42578125" style="349" customWidth="1"/>
    <col min="7678" max="7678" width="11.7109375" style="349" customWidth="1"/>
    <col min="7679" max="7679" width="13.85546875" style="349" customWidth="1"/>
    <col min="7680" max="7680" width="13.140625" style="349" customWidth="1"/>
    <col min="7681" max="7681" width="9.140625" style="349"/>
    <col min="7682" max="7682" width="12.85546875" style="349" customWidth="1"/>
    <col min="7683" max="7930" width="9.140625" style="349"/>
    <col min="7931" max="7931" width="5.28515625" style="349" customWidth="1"/>
    <col min="7932" max="7932" width="45.7109375" style="349" customWidth="1"/>
    <col min="7933" max="7933" width="6.42578125" style="349" customWidth="1"/>
    <col min="7934" max="7934" width="11.7109375" style="349" customWidth="1"/>
    <col min="7935" max="7935" width="13.85546875" style="349" customWidth="1"/>
    <col min="7936" max="7936" width="13.140625" style="349" customWidth="1"/>
    <col min="7937" max="7937" width="9.140625" style="349"/>
    <col min="7938" max="7938" width="12.85546875" style="349" customWidth="1"/>
    <col min="7939" max="8186" width="9.140625" style="349"/>
    <col min="8187" max="8187" width="5.28515625" style="349" customWidth="1"/>
    <col min="8188" max="8188" width="45.7109375" style="349" customWidth="1"/>
    <col min="8189" max="8189" width="6.42578125" style="349" customWidth="1"/>
    <col min="8190" max="8190" width="11.7109375" style="349" customWidth="1"/>
    <col min="8191" max="8191" width="13.85546875" style="349" customWidth="1"/>
    <col min="8192" max="8192" width="13.140625" style="349" customWidth="1"/>
    <col min="8193" max="8193" width="9.140625" style="349"/>
    <col min="8194" max="8194" width="12.85546875" style="349" customWidth="1"/>
    <col min="8195" max="8442" width="9.140625" style="349"/>
    <col min="8443" max="8443" width="5.28515625" style="349" customWidth="1"/>
    <col min="8444" max="8444" width="45.7109375" style="349" customWidth="1"/>
    <col min="8445" max="8445" width="6.42578125" style="349" customWidth="1"/>
    <col min="8446" max="8446" width="11.7109375" style="349" customWidth="1"/>
    <col min="8447" max="8447" width="13.85546875" style="349" customWidth="1"/>
    <col min="8448" max="8448" width="13.140625" style="349" customWidth="1"/>
    <col min="8449" max="8449" width="9.140625" style="349"/>
    <col min="8450" max="8450" width="12.85546875" style="349" customWidth="1"/>
    <col min="8451" max="8698" width="9.140625" style="349"/>
    <col min="8699" max="8699" width="5.28515625" style="349" customWidth="1"/>
    <col min="8700" max="8700" width="45.7109375" style="349" customWidth="1"/>
    <col min="8701" max="8701" width="6.42578125" style="349" customWidth="1"/>
    <col min="8702" max="8702" width="11.7109375" style="349" customWidth="1"/>
    <col min="8703" max="8703" width="13.85546875" style="349" customWidth="1"/>
    <col min="8704" max="8704" width="13.140625" style="349" customWidth="1"/>
    <col min="8705" max="8705" width="9.140625" style="349"/>
    <col min="8706" max="8706" width="12.85546875" style="349" customWidth="1"/>
    <col min="8707" max="8954" width="9.140625" style="349"/>
    <col min="8955" max="8955" width="5.28515625" style="349" customWidth="1"/>
    <col min="8956" max="8956" width="45.7109375" style="349" customWidth="1"/>
    <col min="8957" max="8957" width="6.42578125" style="349" customWidth="1"/>
    <col min="8958" max="8958" width="11.7109375" style="349" customWidth="1"/>
    <col min="8959" max="8959" width="13.85546875" style="349" customWidth="1"/>
    <col min="8960" max="8960" width="13.140625" style="349" customWidth="1"/>
    <col min="8961" max="8961" width="9.140625" style="349"/>
    <col min="8962" max="8962" width="12.85546875" style="349" customWidth="1"/>
    <col min="8963" max="9210" width="9.140625" style="349"/>
    <col min="9211" max="9211" width="5.28515625" style="349" customWidth="1"/>
    <col min="9212" max="9212" width="45.7109375" style="349" customWidth="1"/>
    <col min="9213" max="9213" width="6.42578125" style="349" customWidth="1"/>
    <col min="9214" max="9214" width="11.7109375" style="349" customWidth="1"/>
    <col min="9215" max="9215" width="13.85546875" style="349" customWidth="1"/>
    <col min="9216" max="9216" width="13.140625" style="349" customWidth="1"/>
    <col min="9217" max="9217" width="9.140625" style="349"/>
    <col min="9218" max="9218" width="12.85546875" style="349" customWidth="1"/>
    <col min="9219" max="9466" width="9.140625" style="349"/>
    <col min="9467" max="9467" width="5.28515625" style="349" customWidth="1"/>
    <col min="9468" max="9468" width="45.7109375" style="349" customWidth="1"/>
    <col min="9469" max="9469" width="6.42578125" style="349" customWidth="1"/>
    <col min="9470" max="9470" width="11.7109375" style="349" customWidth="1"/>
    <col min="9471" max="9471" width="13.85546875" style="349" customWidth="1"/>
    <col min="9472" max="9472" width="13.140625" style="349" customWidth="1"/>
    <col min="9473" max="9473" width="9.140625" style="349"/>
    <col min="9474" max="9474" width="12.85546875" style="349" customWidth="1"/>
    <col min="9475" max="9722" width="9.140625" style="349"/>
    <col min="9723" max="9723" width="5.28515625" style="349" customWidth="1"/>
    <col min="9724" max="9724" width="45.7109375" style="349" customWidth="1"/>
    <col min="9725" max="9725" width="6.42578125" style="349" customWidth="1"/>
    <col min="9726" max="9726" width="11.7109375" style="349" customWidth="1"/>
    <col min="9727" max="9727" width="13.85546875" style="349" customWidth="1"/>
    <col min="9728" max="9728" width="13.140625" style="349" customWidth="1"/>
    <col min="9729" max="9729" width="9.140625" style="349"/>
    <col min="9730" max="9730" width="12.85546875" style="349" customWidth="1"/>
    <col min="9731" max="9978" width="9.140625" style="349"/>
    <col min="9979" max="9979" width="5.28515625" style="349" customWidth="1"/>
    <col min="9980" max="9980" width="45.7109375" style="349" customWidth="1"/>
    <col min="9981" max="9981" width="6.42578125" style="349" customWidth="1"/>
    <col min="9982" max="9982" width="11.7109375" style="349" customWidth="1"/>
    <col min="9983" max="9983" width="13.85546875" style="349" customWidth="1"/>
    <col min="9984" max="9984" width="13.140625" style="349" customWidth="1"/>
    <col min="9985" max="9985" width="9.140625" style="349"/>
    <col min="9986" max="9986" width="12.85546875" style="349" customWidth="1"/>
    <col min="9987" max="10234" width="9.140625" style="349"/>
    <col min="10235" max="10235" width="5.28515625" style="349" customWidth="1"/>
    <col min="10236" max="10236" width="45.7109375" style="349" customWidth="1"/>
    <col min="10237" max="10237" width="6.42578125" style="349" customWidth="1"/>
    <col min="10238" max="10238" width="11.7109375" style="349" customWidth="1"/>
    <col min="10239" max="10239" width="13.85546875" style="349" customWidth="1"/>
    <col min="10240" max="10240" width="13.140625" style="349" customWidth="1"/>
    <col min="10241" max="10241" width="9.140625" style="349"/>
    <col min="10242" max="10242" width="12.85546875" style="349" customWidth="1"/>
    <col min="10243" max="10490" width="9.140625" style="349"/>
    <col min="10491" max="10491" width="5.28515625" style="349" customWidth="1"/>
    <col min="10492" max="10492" width="45.7109375" style="349" customWidth="1"/>
    <col min="10493" max="10493" width="6.42578125" style="349" customWidth="1"/>
    <col min="10494" max="10494" width="11.7109375" style="349" customWidth="1"/>
    <col min="10495" max="10495" width="13.85546875" style="349" customWidth="1"/>
    <col min="10496" max="10496" width="13.140625" style="349" customWidth="1"/>
    <col min="10497" max="10497" width="9.140625" style="349"/>
    <col min="10498" max="10498" width="12.85546875" style="349" customWidth="1"/>
    <col min="10499" max="10746" width="9.140625" style="349"/>
    <col min="10747" max="10747" width="5.28515625" style="349" customWidth="1"/>
    <col min="10748" max="10748" width="45.7109375" style="349" customWidth="1"/>
    <col min="10749" max="10749" width="6.42578125" style="349" customWidth="1"/>
    <col min="10750" max="10750" width="11.7109375" style="349" customWidth="1"/>
    <col min="10751" max="10751" width="13.85546875" style="349" customWidth="1"/>
    <col min="10752" max="10752" width="13.140625" style="349" customWidth="1"/>
    <col min="10753" max="10753" width="9.140625" style="349"/>
    <col min="10754" max="10754" width="12.85546875" style="349" customWidth="1"/>
    <col min="10755" max="11002" width="9.140625" style="349"/>
    <col min="11003" max="11003" width="5.28515625" style="349" customWidth="1"/>
    <col min="11004" max="11004" width="45.7109375" style="349" customWidth="1"/>
    <col min="11005" max="11005" width="6.42578125" style="349" customWidth="1"/>
    <col min="11006" max="11006" width="11.7109375" style="349" customWidth="1"/>
    <col min="11007" max="11007" width="13.85546875" style="349" customWidth="1"/>
    <col min="11008" max="11008" width="13.140625" style="349" customWidth="1"/>
    <col min="11009" max="11009" width="9.140625" style="349"/>
    <col min="11010" max="11010" width="12.85546875" style="349" customWidth="1"/>
    <col min="11011" max="11258" width="9.140625" style="349"/>
    <col min="11259" max="11259" width="5.28515625" style="349" customWidth="1"/>
    <col min="11260" max="11260" width="45.7109375" style="349" customWidth="1"/>
    <col min="11261" max="11261" width="6.42578125" style="349" customWidth="1"/>
    <col min="11262" max="11262" width="11.7109375" style="349" customWidth="1"/>
    <col min="11263" max="11263" width="13.85546875" style="349" customWidth="1"/>
    <col min="11264" max="11264" width="13.140625" style="349" customWidth="1"/>
    <col min="11265" max="11265" width="9.140625" style="349"/>
    <col min="11266" max="11266" width="12.85546875" style="349" customWidth="1"/>
    <col min="11267" max="11514" width="9.140625" style="349"/>
    <col min="11515" max="11515" width="5.28515625" style="349" customWidth="1"/>
    <col min="11516" max="11516" width="45.7109375" style="349" customWidth="1"/>
    <col min="11517" max="11517" width="6.42578125" style="349" customWidth="1"/>
    <col min="11518" max="11518" width="11.7109375" style="349" customWidth="1"/>
    <col min="11519" max="11519" width="13.85546875" style="349" customWidth="1"/>
    <col min="11520" max="11520" width="13.140625" style="349" customWidth="1"/>
    <col min="11521" max="11521" width="9.140625" style="349"/>
    <col min="11522" max="11522" width="12.85546875" style="349" customWidth="1"/>
    <col min="11523" max="11770" width="9.140625" style="349"/>
    <col min="11771" max="11771" width="5.28515625" style="349" customWidth="1"/>
    <col min="11772" max="11772" width="45.7109375" style="349" customWidth="1"/>
    <col min="11773" max="11773" width="6.42578125" style="349" customWidth="1"/>
    <col min="11774" max="11774" width="11.7109375" style="349" customWidth="1"/>
    <col min="11775" max="11775" width="13.85546875" style="349" customWidth="1"/>
    <col min="11776" max="11776" width="13.140625" style="349" customWidth="1"/>
    <col min="11777" max="11777" width="9.140625" style="349"/>
    <col min="11778" max="11778" width="12.85546875" style="349" customWidth="1"/>
    <col min="11779" max="12026" width="9.140625" style="349"/>
    <col min="12027" max="12027" width="5.28515625" style="349" customWidth="1"/>
    <col min="12028" max="12028" width="45.7109375" style="349" customWidth="1"/>
    <col min="12029" max="12029" width="6.42578125" style="349" customWidth="1"/>
    <col min="12030" max="12030" width="11.7109375" style="349" customWidth="1"/>
    <col min="12031" max="12031" width="13.85546875" style="349" customWidth="1"/>
    <col min="12032" max="12032" width="13.140625" style="349" customWidth="1"/>
    <col min="12033" max="12033" width="9.140625" style="349"/>
    <col min="12034" max="12034" width="12.85546875" style="349" customWidth="1"/>
    <col min="12035" max="12282" width="9.140625" style="349"/>
    <col min="12283" max="12283" width="5.28515625" style="349" customWidth="1"/>
    <col min="12284" max="12284" width="45.7109375" style="349" customWidth="1"/>
    <col min="12285" max="12285" width="6.42578125" style="349" customWidth="1"/>
    <col min="12286" max="12286" width="11.7109375" style="349" customWidth="1"/>
    <col min="12287" max="12287" width="13.85546875" style="349" customWidth="1"/>
    <col min="12288" max="12288" width="13.140625" style="349" customWidth="1"/>
    <col min="12289" max="12289" width="9.140625" style="349"/>
    <col min="12290" max="12290" width="12.85546875" style="349" customWidth="1"/>
    <col min="12291" max="12538" width="9.140625" style="349"/>
    <col min="12539" max="12539" width="5.28515625" style="349" customWidth="1"/>
    <col min="12540" max="12540" width="45.7109375" style="349" customWidth="1"/>
    <col min="12541" max="12541" width="6.42578125" style="349" customWidth="1"/>
    <col min="12542" max="12542" width="11.7109375" style="349" customWidth="1"/>
    <col min="12543" max="12543" width="13.85546875" style="349" customWidth="1"/>
    <col min="12544" max="12544" width="13.140625" style="349" customWidth="1"/>
    <col min="12545" max="12545" width="9.140625" style="349"/>
    <col min="12546" max="12546" width="12.85546875" style="349" customWidth="1"/>
    <col min="12547" max="12794" width="9.140625" style="349"/>
    <col min="12795" max="12795" width="5.28515625" style="349" customWidth="1"/>
    <col min="12796" max="12796" width="45.7109375" style="349" customWidth="1"/>
    <col min="12797" max="12797" width="6.42578125" style="349" customWidth="1"/>
    <col min="12798" max="12798" width="11.7109375" style="349" customWidth="1"/>
    <col min="12799" max="12799" width="13.85546875" style="349" customWidth="1"/>
    <col min="12800" max="12800" width="13.140625" style="349" customWidth="1"/>
    <col min="12801" max="12801" width="9.140625" style="349"/>
    <col min="12802" max="12802" width="12.85546875" style="349" customWidth="1"/>
    <col min="12803" max="13050" width="9.140625" style="349"/>
    <col min="13051" max="13051" width="5.28515625" style="349" customWidth="1"/>
    <col min="13052" max="13052" width="45.7109375" style="349" customWidth="1"/>
    <col min="13053" max="13053" width="6.42578125" style="349" customWidth="1"/>
    <col min="13054" max="13054" width="11.7109375" style="349" customWidth="1"/>
    <col min="13055" max="13055" width="13.85546875" style="349" customWidth="1"/>
    <col min="13056" max="13056" width="13.140625" style="349" customWidth="1"/>
    <col min="13057" max="13057" width="9.140625" style="349"/>
    <col min="13058" max="13058" width="12.85546875" style="349" customWidth="1"/>
    <col min="13059" max="13306" width="9.140625" style="349"/>
    <col min="13307" max="13307" width="5.28515625" style="349" customWidth="1"/>
    <col min="13308" max="13308" width="45.7109375" style="349" customWidth="1"/>
    <col min="13309" max="13309" width="6.42578125" style="349" customWidth="1"/>
    <col min="13310" max="13310" width="11.7109375" style="349" customWidth="1"/>
    <col min="13311" max="13311" width="13.85546875" style="349" customWidth="1"/>
    <col min="13312" max="13312" width="13.140625" style="349" customWidth="1"/>
    <col min="13313" max="13313" width="9.140625" style="349"/>
    <col min="13314" max="13314" width="12.85546875" style="349" customWidth="1"/>
    <col min="13315" max="13562" width="9.140625" style="349"/>
    <col min="13563" max="13563" width="5.28515625" style="349" customWidth="1"/>
    <col min="13564" max="13564" width="45.7109375" style="349" customWidth="1"/>
    <col min="13565" max="13565" width="6.42578125" style="349" customWidth="1"/>
    <col min="13566" max="13566" width="11.7109375" style="349" customWidth="1"/>
    <col min="13567" max="13567" width="13.85546875" style="349" customWidth="1"/>
    <col min="13568" max="13568" width="13.140625" style="349" customWidth="1"/>
    <col min="13569" max="13569" width="9.140625" style="349"/>
    <col min="13570" max="13570" width="12.85546875" style="349" customWidth="1"/>
    <col min="13571" max="13818" width="9.140625" style="349"/>
    <col min="13819" max="13819" width="5.28515625" style="349" customWidth="1"/>
    <col min="13820" max="13820" width="45.7109375" style="349" customWidth="1"/>
    <col min="13821" max="13821" width="6.42578125" style="349" customWidth="1"/>
    <col min="13822" max="13822" width="11.7109375" style="349" customWidth="1"/>
    <col min="13823" max="13823" width="13.85546875" style="349" customWidth="1"/>
    <col min="13824" max="13824" width="13.140625" style="349" customWidth="1"/>
    <col min="13825" max="13825" width="9.140625" style="349"/>
    <col min="13826" max="13826" width="12.85546875" style="349" customWidth="1"/>
    <col min="13827" max="14074" width="9.140625" style="349"/>
    <col min="14075" max="14075" width="5.28515625" style="349" customWidth="1"/>
    <col min="14076" max="14076" width="45.7109375" style="349" customWidth="1"/>
    <col min="14077" max="14077" width="6.42578125" style="349" customWidth="1"/>
    <col min="14078" max="14078" width="11.7109375" style="349" customWidth="1"/>
    <col min="14079" max="14079" width="13.85546875" style="349" customWidth="1"/>
    <col min="14080" max="14080" width="13.140625" style="349" customWidth="1"/>
    <col min="14081" max="14081" width="9.140625" style="349"/>
    <col min="14082" max="14082" width="12.85546875" style="349" customWidth="1"/>
    <col min="14083" max="14330" width="9.140625" style="349"/>
    <col min="14331" max="14331" width="5.28515625" style="349" customWidth="1"/>
    <col min="14332" max="14332" width="45.7109375" style="349" customWidth="1"/>
    <col min="14333" max="14333" width="6.42578125" style="349" customWidth="1"/>
    <col min="14334" max="14334" width="11.7109375" style="349" customWidth="1"/>
    <col min="14335" max="14335" width="13.85546875" style="349" customWidth="1"/>
    <col min="14336" max="14336" width="13.140625" style="349" customWidth="1"/>
    <col min="14337" max="14337" width="9.140625" style="349"/>
    <col min="14338" max="14338" width="12.85546875" style="349" customWidth="1"/>
    <col min="14339" max="14586" width="9.140625" style="349"/>
    <col min="14587" max="14587" width="5.28515625" style="349" customWidth="1"/>
    <col min="14588" max="14588" width="45.7109375" style="349" customWidth="1"/>
    <col min="14589" max="14589" width="6.42578125" style="349" customWidth="1"/>
    <col min="14590" max="14590" width="11.7109375" style="349" customWidth="1"/>
    <col min="14591" max="14591" width="13.85546875" style="349" customWidth="1"/>
    <col min="14592" max="14592" width="13.140625" style="349" customWidth="1"/>
    <col min="14593" max="14593" width="9.140625" style="349"/>
    <col min="14594" max="14594" width="12.85546875" style="349" customWidth="1"/>
    <col min="14595" max="14842" width="9.140625" style="349"/>
    <col min="14843" max="14843" width="5.28515625" style="349" customWidth="1"/>
    <col min="14844" max="14844" width="45.7109375" style="349" customWidth="1"/>
    <col min="14845" max="14845" width="6.42578125" style="349" customWidth="1"/>
    <col min="14846" max="14846" width="11.7109375" style="349" customWidth="1"/>
    <col min="14847" max="14847" width="13.85546875" style="349" customWidth="1"/>
    <col min="14848" max="14848" width="13.140625" style="349" customWidth="1"/>
    <col min="14849" max="14849" width="9.140625" style="349"/>
    <col min="14850" max="14850" width="12.85546875" style="349" customWidth="1"/>
    <col min="14851" max="15098" width="9.140625" style="349"/>
    <col min="15099" max="15099" width="5.28515625" style="349" customWidth="1"/>
    <col min="15100" max="15100" width="45.7109375" style="349" customWidth="1"/>
    <col min="15101" max="15101" width="6.42578125" style="349" customWidth="1"/>
    <col min="15102" max="15102" width="11.7109375" style="349" customWidth="1"/>
    <col min="15103" max="15103" width="13.85546875" style="349" customWidth="1"/>
    <col min="15104" max="15104" width="13.140625" style="349" customWidth="1"/>
    <col min="15105" max="15105" width="9.140625" style="349"/>
    <col min="15106" max="15106" width="12.85546875" style="349" customWidth="1"/>
    <col min="15107" max="15354" width="9.140625" style="349"/>
    <col min="15355" max="15355" width="5.28515625" style="349" customWidth="1"/>
    <col min="15356" max="15356" width="45.7109375" style="349" customWidth="1"/>
    <col min="15357" max="15357" width="6.42578125" style="349" customWidth="1"/>
    <col min="15358" max="15358" width="11.7109375" style="349" customWidth="1"/>
    <col min="15359" max="15359" width="13.85546875" style="349" customWidth="1"/>
    <col min="15360" max="15360" width="13.140625" style="349" customWidth="1"/>
    <col min="15361" max="15361" width="9.140625" style="349"/>
    <col min="15362" max="15362" width="12.85546875" style="349" customWidth="1"/>
    <col min="15363" max="15610" width="9.140625" style="349"/>
    <col min="15611" max="15611" width="5.28515625" style="349" customWidth="1"/>
    <col min="15612" max="15612" width="45.7109375" style="349" customWidth="1"/>
    <col min="15613" max="15613" width="6.42578125" style="349" customWidth="1"/>
    <col min="15614" max="15614" width="11.7109375" style="349" customWidth="1"/>
    <col min="15615" max="15615" width="13.85546875" style="349" customWidth="1"/>
    <col min="15616" max="15616" width="13.140625" style="349" customWidth="1"/>
    <col min="15617" max="15617" width="9.140625" style="349"/>
    <col min="15618" max="15618" width="12.85546875" style="349" customWidth="1"/>
    <col min="15619" max="15866" width="9.140625" style="349"/>
    <col min="15867" max="15867" width="5.28515625" style="349" customWidth="1"/>
    <col min="15868" max="15868" width="45.7109375" style="349" customWidth="1"/>
    <col min="15869" max="15869" width="6.42578125" style="349" customWidth="1"/>
    <col min="15870" max="15870" width="11.7109375" style="349" customWidth="1"/>
    <col min="15871" max="15871" width="13.85546875" style="349" customWidth="1"/>
    <col min="15872" max="15872" width="13.140625" style="349" customWidth="1"/>
    <col min="15873" max="15873" width="9.140625" style="349"/>
    <col min="15874" max="15874" width="12.85546875" style="349" customWidth="1"/>
    <col min="15875" max="16122" width="9.140625" style="349"/>
    <col min="16123" max="16123" width="5.28515625" style="349" customWidth="1"/>
    <col min="16124" max="16124" width="45.7109375" style="349" customWidth="1"/>
    <col min="16125" max="16125" width="6.42578125" style="349" customWidth="1"/>
    <col min="16126" max="16126" width="11.7109375" style="349" customWidth="1"/>
    <col min="16127" max="16127" width="13.85546875" style="349" customWidth="1"/>
    <col min="16128" max="16128" width="13.140625" style="349" customWidth="1"/>
    <col min="16129" max="16129" width="9.140625" style="349"/>
    <col min="16130" max="16130" width="12.85546875" style="349" customWidth="1"/>
    <col min="16131" max="16384" width="9.140625" style="349"/>
  </cols>
  <sheetData>
    <row r="2" spans="1:6">
      <c r="A2" s="502" t="s">
        <v>857</v>
      </c>
      <c r="B2" s="502" t="s">
        <v>858</v>
      </c>
      <c r="C2" s="458"/>
      <c r="D2" s="458"/>
    </row>
    <row r="3" spans="1:6">
      <c r="B3" s="457"/>
    </row>
    <row r="4" spans="1:6" s="351" customFormat="1">
      <c r="A4" s="339" t="s">
        <v>145</v>
      </c>
      <c r="B4" s="340" t="s">
        <v>146</v>
      </c>
      <c r="C4" s="341" t="s">
        <v>147</v>
      </c>
      <c r="D4" s="342" t="s">
        <v>148</v>
      </c>
      <c r="E4" s="343" t="s">
        <v>149</v>
      </c>
      <c r="F4" s="344" t="s">
        <v>150</v>
      </c>
    </row>
    <row r="5" spans="1:6" s="351" customFormat="1">
      <c r="A5" s="345"/>
      <c r="B5" s="346"/>
      <c r="C5" s="271"/>
      <c r="D5" s="272"/>
      <c r="E5" s="347"/>
      <c r="F5" s="348"/>
    </row>
    <row r="6" spans="1:6" s="351" customFormat="1">
      <c r="A6" s="345"/>
      <c r="B6" s="352" t="s">
        <v>151</v>
      </c>
      <c r="C6" s="271"/>
      <c r="D6" s="272"/>
      <c r="E6" s="347"/>
      <c r="F6" s="348"/>
    </row>
    <row r="7" spans="1:6" s="351" customFormat="1" ht="49.5">
      <c r="A7" s="345"/>
      <c r="B7" s="353" t="s">
        <v>152</v>
      </c>
      <c r="C7" s="271"/>
      <c r="D7" s="272"/>
      <c r="E7" s="347"/>
      <c r="F7" s="348"/>
    </row>
    <row r="8" spans="1:6" s="351" customFormat="1" ht="49.5">
      <c r="A8" s="345"/>
      <c r="B8" s="353" t="s">
        <v>153</v>
      </c>
      <c r="C8" s="271"/>
      <c r="D8" s="272"/>
      <c r="E8" s="347"/>
      <c r="F8" s="348"/>
    </row>
    <row r="9" spans="1:6" s="351" customFormat="1">
      <c r="A9" s="345"/>
      <c r="B9" s="346"/>
      <c r="C9" s="271"/>
      <c r="D9" s="272"/>
      <c r="E9" s="347"/>
      <c r="F9" s="348"/>
    </row>
    <row r="10" spans="1:6" s="351" customFormat="1">
      <c r="A10" s="345"/>
      <c r="B10" s="354" t="s">
        <v>154</v>
      </c>
      <c r="C10" s="271"/>
      <c r="D10" s="272"/>
      <c r="E10" s="347"/>
      <c r="F10" s="348"/>
    </row>
    <row r="11" spans="1:6" s="351" customFormat="1">
      <c r="A11" s="345"/>
      <c r="B11" s="346"/>
      <c r="C11" s="271"/>
      <c r="D11" s="272"/>
      <c r="E11" s="347"/>
      <c r="F11" s="348"/>
    </row>
    <row r="12" spans="1:6" s="351" customFormat="1" ht="33">
      <c r="A12" s="447">
        <v>1</v>
      </c>
      <c r="B12" s="448" t="s">
        <v>155</v>
      </c>
      <c r="C12" s="301" t="s">
        <v>3</v>
      </c>
      <c r="D12" s="449">
        <v>1</v>
      </c>
      <c r="E12" s="557">
        <v>0</v>
      </c>
      <c r="F12" s="450">
        <f>D12*E12</f>
        <v>0</v>
      </c>
    </row>
    <row r="13" spans="1:6" s="351" customFormat="1">
      <c r="A13" s="356"/>
      <c r="B13" s="355"/>
      <c r="C13" s="271"/>
      <c r="D13" s="357"/>
      <c r="E13" s="347"/>
      <c r="F13" s="348"/>
    </row>
    <row r="14" spans="1:6" s="351" customFormat="1" ht="33">
      <c r="A14" s="447">
        <v>2</v>
      </c>
      <c r="B14" s="448" t="s">
        <v>156</v>
      </c>
      <c r="C14" s="301" t="s">
        <v>7</v>
      </c>
      <c r="D14" s="449">
        <v>500</v>
      </c>
      <c r="E14" s="557">
        <v>0</v>
      </c>
      <c r="F14" s="450">
        <f>D14*E14</f>
        <v>0</v>
      </c>
    </row>
    <row r="15" spans="1:6" s="351" customFormat="1">
      <c r="A15" s="356"/>
      <c r="B15" s="355"/>
      <c r="C15" s="271"/>
      <c r="D15" s="357"/>
      <c r="E15" s="347"/>
      <c r="F15" s="348"/>
    </row>
    <row r="16" spans="1:6" s="351" customFormat="1" ht="66">
      <c r="A16" s="447">
        <v>3</v>
      </c>
      <c r="B16" s="448" t="s">
        <v>157</v>
      </c>
      <c r="C16" s="301" t="s">
        <v>3</v>
      </c>
      <c r="D16" s="449">
        <v>1</v>
      </c>
      <c r="E16" s="557">
        <v>0</v>
      </c>
      <c r="F16" s="450">
        <f>D16*E16</f>
        <v>0</v>
      </c>
    </row>
    <row r="17" spans="1:6" s="351" customFormat="1">
      <c r="A17" s="356"/>
      <c r="B17" s="355"/>
      <c r="C17" s="271"/>
      <c r="D17" s="357"/>
      <c r="E17" s="347"/>
      <c r="F17" s="348"/>
    </row>
    <row r="18" spans="1:6" s="351" customFormat="1" ht="115.5">
      <c r="A18" s="447">
        <v>4</v>
      </c>
      <c r="B18" s="448" t="s">
        <v>158</v>
      </c>
      <c r="C18" s="301" t="s">
        <v>159</v>
      </c>
      <c r="D18" s="449">
        <v>34</v>
      </c>
      <c r="E18" s="557">
        <v>0</v>
      </c>
      <c r="F18" s="556">
        <f>D18*E18</f>
        <v>0</v>
      </c>
    </row>
    <row r="19" spans="1:6" s="351" customFormat="1">
      <c r="A19" s="356"/>
      <c r="B19" s="355"/>
      <c r="C19" s="271"/>
      <c r="D19" s="357"/>
      <c r="E19" s="347"/>
      <c r="F19" s="348"/>
    </row>
    <row r="20" spans="1:6" s="351" customFormat="1" ht="33">
      <c r="A20" s="447">
        <v>5</v>
      </c>
      <c r="B20" s="448" t="s">
        <v>160</v>
      </c>
      <c r="C20" s="301" t="s">
        <v>161</v>
      </c>
      <c r="D20" s="449">
        <v>260</v>
      </c>
      <c r="E20" s="557">
        <v>0</v>
      </c>
      <c r="F20" s="450">
        <f>D20*E20</f>
        <v>0</v>
      </c>
    </row>
    <row r="21" spans="1:6" s="351" customFormat="1">
      <c r="A21" s="356"/>
      <c r="B21" s="355"/>
      <c r="C21" s="271"/>
      <c r="D21" s="357"/>
      <c r="E21" s="347"/>
      <c r="F21" s="348"/>
    </row>
    <row r="22" spans="1:6" s="351" customFormat="1" ht="49.5">
      <c r="A22" s="447">
        <v>6</v>
      </c>
      <c r="B22" s="448" t="s">
        <v>162</v>
      </c>
      <c r="C22" s="301" t="s">
        <v>159</v>
      </c>
      <c r="D22" s="449">
        <v>140</v>
      </c>
      <c r="E22" s="557">
        <v>0</v>
      </c>
      <c r="F22" s="450">
        <f>D22*E22</f>
        <v>0</v>
      </c>
    </row>
    <row r="23" spans="1:6" s="351" customFormat="1">
      <c r="A23" s="356"/>
      <c r="B23" s="355"/>
      <c r="C23" s="271"/>
      <c r="D23" s="357"/>
      <c r="E23" s="347"/>
      <c r="F23" s="348"/>
    </row>
    <row r="24" spans="1:6" s="351" customFormat="1" ht="49.5">
      <c r="A24" s="447">
        <v>7</v>
      </c>
      <c r="B24" s="448" t="s">
        <v>163</v>
      </c>
      <c r="C24" s="301" t="s">
        <v>159</v>
      </c>
      <c r="D24" s="449">
        <v>247</v>
      </c>
      <c r="E24" s="557">
        <v>0</v>
      </c>
      <c r="F24" s="450">
        <f>D24*E24</f>
        <v>0</v>
      </c>
    </row>
    <row r="25" spans="1:6" s="351" customFormat="1">
      <c r="A25" s="356"/>
      <c r="B25" s="355"/>
      <c r="C25" s="271"/>
      <c r="D25" s="357"/>
      <c r="E25" s="347"/>
      <c r="F25" s="348"/>
    </row>
    <row r="26" spans="1:6" s="351" customFormat="1" ht="33">
      <c r="A26" s="447">
        <v>8</v>
      </c>
      <c r="B26" s="448" t="s">
        <v>164</v>
      </c>
      <c r="C26" s="301" t="s">
        <v>159</v>
      </c>
      <c r="D26" s="449">
        <v>18</v>
      </c>
      <c r="E26" s="557">
        <v>0</v>
      </c>
      <c r="F26" s="450">
        <f>D26*E26</f>
        <v>0</v>
      </c>
    </row>
    <row r="27" spans="1:6" s="351" customFormat="1">
      <c r="A27" s="356"/>
      <c r="B27" s="355"/>
      <c r="C27" s="271"/>
      <c r="D27" s="357"/>
      <c r="E27" s="347"/>
      <c r="F27" s="348"/>
    </row>
    <row r="28" spans="1:6" s="351" customFormat="1" ht="33">
      <c r="A28" s="447">
        <v>9</v>
      </c>
      <c r="B28" s="448" t="s">
        <v>165</v>
      </c>
      <c r="C28" s="301" t="s">
        <v>166</v>
      </c>
      <c r="D28" s="449">
        <v>30</v>
      </c>
      <c r="E28" s="557">
        <v>0</v>
      </c>
      <c r="F28" s="450">
        <f>D28*E28</f>
        <v>0</v>
      </c>
    </row>
    <row r="29" spans="1:6" s="351" customFormat="1">
      <c r="A29" s="356"/>
      <c r="B29" s="355"/>
      <c r="C29" s="271"/>
      <c r="D29" s="357"/>
      <c r="E29" s="347"/>
      <c r="F29" s="348"/>
    </row>
    <row r="30" spans="1:6" s="351" customFormat="1" ht="33">
      <c r="A30" s="447">
        <v>10</v>
      </c>
      <c r="B30" s="448" t="s">
        <v>167</v>
      </c>
      <c r="C30" s="301" t="s">
        <v>161</v>
      </c>
      <c r="D30" s="449">
        <v>6</v>
      </c>
      <c r="E30" s="557">
        <v>0</v>
      </c>
      <c r="F30" s="450">
        <f>D30*E30</f>
        <v>0</v>
      </c>
    </row>
    <row r="31" spans="1:6" s="351" customFormat="1">
      <c r="A31" s="356"/>
      <c r="B31" s="355"/>
      <c r="C31" s="271"/>
      <c r="D31" s="357"/>
      <c r="E31" s="347"/>
      <c r="F31" s="348"/>
    </row>
    <row r="32" spans="1:6" s="351" customFormat="1" ht="82.5">
      <c r="A32" s="447">
        <v>11</v>
      </c>
      <c r="B32" s="448" t="s">
        <v>168</v>
      </c>
      <c r="C32" s="301" t="s">
        <v>3</v>
      </c>
      <c r="D32" s="449">
        <v>1</v>
      </c>
      <c r="E32" s="557">
        <v>0</v>
      </c>
      <c r="F32" s="450">
        <f>D32*E32</f>
        <v>0</v>
      </c>
    </row>
    <row r="33" spans="1:6" s="351" customFormat="1">
      <c r="A33" s="356"/>
      <c r="B33" s="355"/>
      <c r="C33" s="271"/>
      <c r="D33" s="357"/>
      <c r="E33" s="347"/>
      <c r="F33" s="348"/>
    </row>
    <row r="34" spans="1:6" s="351" customFormat="1">
      <c r="A34" s="447">
        <v>12</v>
      </c>
      <c r="B34" s="448" t="s">
        <v>169</v>
      </c>
      <c r="C34" s="301" t="s">
        <v>7</v>
      </c>
      <c r="D34" s="449">
        <v>275</v>
      </c>
      <c r="E34" s="557">
        <v>0</v>
      </c>
      <c r="F34" s="450">
        <f>D34*E34</f>
        <v>0</v>
      </c>
    </row>
    <row r="35" spans="1:6" s="351" customFormat="1">
      <c r="A35" s="356"/>
      <c r="B35" s="355"/>
      <c r="C35" s="271"/>
      <c r="D35" s="357"/>
      <c r="E35" s="347"/>
      <c r="F35" s="348"/>
    </row>
    <row r="36" spans="1:6" s="351" customFormat="1">
      <c r="A36" s="447">
        <v>13</v>
      </c>
      <c r="B36" s="448" t="s">
        <v>170</v>
      </c>
      <c r="C36" s="301" t="s">
        <v>3</v>
      </c>
      <c r="D36" s="449">
        <v>1</v>
      </c>
      <c r="E36" s="557">
        <v>0</v>
      </c>
      <c r="F36" s="450">
        <f>D36*E36</f>
        <v>0</v>
      </c>
    </row>
    <row r="37" spans="1:6" s="351" customFormat="1">
      <c r="A37" s="356"/>
      <c r="B37" s="355"/>
      <c r="C37" s="271"/>
      <c r="D37" s="357"/>
      <c r="E37" s="347"/>
      <c r="F37" s="348"/>
    </row>
    <row r="38" spans="1:6" s="351" customFormat="1">
      <c r="A38" s="447">
        <v>14</v>
      </c>
      <c r="B38" s="448" t="s">
        <v>171</v>
      </c>
      <c r="C38" s="301" t="s">
        <v>3</v>
      </c>
      <c r="D38" s="449">
        <v>1</v>
      </c>
      <c r="E38" s="557">
        <v>0</v>
      </c>
      <c r="F38" s="450">
        <f>D38*E38</f>
        <v>0</v>
      </c>
    </row>
    <row r="39" spans="1:6" s="351" customFormat="1">
      <c r="A39" s="356"/>
      <c r="B39" s="355"/>
      <c r="C39" s="271"/>
      <c r="D39" s="357"/>
      <c r="E39" s="347"/>
      <c r="F39" s="348"/>
    </row>
    <row r="40" spans="1:6" s="351" customFormat="1" ht="33">
      <c r="A40" s="447">
        <v>15</v>
      </c>
      <c r="B40" s="448" t="s">
        <v>172</v>
      </c>
      <c r="C40" s="301" t="s">
        <v>7</v>
      </c>
      <c r="D40" s="451">
        <v>3</v>
      </c>
      <c r="E40" s="557">
        <v>0</v>
      </c>
      <c r="F40" s="450">
        <f>D40*E40</f>
        <v>0</v>
      </c>
    </row>
    <row r="41" spans="1:6" s="351" customFormat="1">
      <c r="A41" s="356"/>
      <c r="B41" s="355"/>
      <c r="C41" s="271"/>
      <c r="D41" s="357"/>
      <c r="E41" s="347"/>
      <c r="F41" s="348"/>
    </row>
    <row r="42" spans="1:6" s="351" customFormat="1" ht="33">
      <c r="A42" s="447">
        <v>16</v>
      </c>
      <c r="B42" s="448" t="s">
        <v>173</v>
      </c>
      <c r="C42" s="301" t="s">
        <v>7</v>
      </c>
      <c r="D42" s="451">
        <v>2</v>
      </c>
      <c r="E42" s="557">
        <v>0</v>
      </c>
      <c r="F42" s="450">
        <f>D42*E42</f>
        <v>0</v>
      </c>
    </row>
    <row r="43" spans="1:6" s="351" customFormat="1">
      <c r="A43" s="356"/>
      <c r="B43" s="355"/>
      <c r="C43" s="271"/>
      <c r="D43" s="364"/>
      <c r="E43" s="347"/>
      <c r="F43" s="348"/>
    </row>
    <row r="44" spans="1:6" s="351" customFormat="1">
      <c r="A44" s="447">
        <v>17</v>
      </c>
      <c r="B44" s="448" t="s">
        <v>174</v>
      </c>
      <c r="C44" s="301" t="s">
        <v>3</v>
      </c>
      <c r="D44" s="451">
        <v>1</v>
      </c>
      <c r="E44" s="557">
        <v>0</v>
      </c>
      <c r="F44" s="450">
        <f>D44*E44</f>
        <v>0</v>
      </c>
    </row>
    <row r="45" spans="1:6" s="351" customFormat="1">
      <c r="A45" s="356"/>
      <c r="B45" s="355"/>
      <c r="C45" s="271"/>
      <c r="D45" s="364"/>
      <c r="E45" s="347"/>
      <c r="F45" s="348"/>
    </row>
    <row r="46" spans="1:6" s="351" customFormat="1" ht="33">
      <c r="A46" s="447">
        <v>18</v>
      </c>
      <c r="B46" s="448" t="s">
        <v>175</v>
      </c>
      <c r="C46" s="301" t="s">
        <v>3</v>
      </c>
      <c r="D46" s="451">
        <v>1</v>
      </c>
      <c r="E46" s="557">
        <v>0</v>
      </c>
      <c r="F46" s="450">
        <f>D46*E46</f>
        <v>0</v>
      </c>
    </row>
    <row r="47" spans="1:6" s="351" customFormat="1">
      <c r="A47" s="356"/>
      <c r="B47" s="355"/>
      <c r="C47" s="271"/>
      <c r="D47" s="364"/>
      <c r="E47" s="347"/>
      <c r="F47" s="348"/>
    </row>
    <row r="48" spans="1:6" s="351" customFormat="1" ht="33">
      <c r="A48" s="447">
        <v>19</v>
      </c>
      <c r="B48" s="448" t="s">
        <v>176</v>
      </c>
      <c r="C48" s="301" t="s">
        <v>3</v>
      </c>
      <c r="D48" s="451">
        <v>1</v>
      </c>
      <c r="E48" s="557">
        <v>0</v>
      </c>
      <c r="F48" s="450">
        <f>D48*E48</f>
        <v>0</v>
      </c>
    </row>
    <row r="49" spans="1:6" s="351" customFormat="1">
      <c r="A49" s="356"/>
      <c r="B49" s="355"/>
      <c r="C49" s="271"/>
      <c r="D49" s="364"/>
      <c r="E49" s="347"/>
      <c r="F49" s="348"/>
    </row>
    <row r="50" spans="1:6" s="351" customFormat="1" ht="33">
      <c r="A50" s="447">
        <v>20</v>
      </c>
      <c r="B50" s="448" t="s">
        <v>177</v>
      </c>
      <c r="C50" s="301" t="s">
        <v>3</v>
      </c>
      <c r="D50" s="451">
        <v>1</v>
      </c>
      <c r="E50" s="557">
        <v>0</v>
      </c>
      <c r="F50" s="450">
        <f>D50*E50</f>
        <v>0</v>
      </c>
    </row>
    <row r="51" spans="1:6" s="351" customFormat="1">
      <c r="A51" s="356"/>
      <c r="B51" s="355"/>
      <c r="C51" s="271"/>
      <c r="D51" s="364"/>
      <c r="E51" s="347"/>
      <c r="F51" s="348"/>
    </row>
    <row r="52" spans="1:6" s="351" customFormat="1" ht="33">
      <c r="A52" s="447">
        <v>21</v>
      </c>
      <c r="B52" s="448" t="s">
        <v>178</v>
      </c>
      <c r="C52" s="301" t="s">
        <v>3</v>
      </c>
      <c r="D52" s="451">
        <v>1</v>
      </c>
      <c r="E52" s="557">
        <v>0</v>
      </c>
      <c r="F52" s="450">
        <f>D52*E52</f>
        <v>0</v>
      </c>
    </row>
    <row r="53" spans="1:6" s="351" customFormat="1">
      <c r="A53" s="356"/>
      <c r="B53" s="355"/>
      <c r="C53" s="271"/>
      <c r="D53" s="364"/>
      <c r="E53" s="347"/>
      <c r="F53" s="348"/>
    </row>
    <row r="54" spans="1:6" s="351" customFormat="1" ht="33">
      <c r="A54" s="447">
        <v>22</v>
      </c>
      <c r="B54" s="448" t="s">
        <v>179</v>
      </c>
      <c r="C54" s="301" t="s">
        <v>159</v>
      </c>
      <c r="D54" s="451">
        <v>80</v>
      </c>
      <c r="E54" s="557">
        <v>0</v>
      </c>
      <c r="F54" s="450">
        <f>D54*E54</f>
        <v>0</v>
      </c>
    </row>
    <row r="55" spans="1:6" s="351" customFormat="1">
      <c r="A55" s="356"/>
      <c r="B55" s="355"/>
      <c r="C55" s="271"/>
      <c r="D55" s="357"/>
      <c r="E55" s="347"/>
      <c r="F55" s="348"/>
    </row>
    <row r="56" spans="1:6" s="351" customFormat="1" ht="33">
      <c r="A56" s="447">
        <v>23</v>
      </c>
      <c r="B56" s="448" t="s">
        <v>180</v>
      </c>
      <c r="C56" s="301" t="s">
        <v>159</v>
      </c>
      <c r="D56" s="451">
        <v>135</v>
      </c>
      <c r="E56" s="557">
        <v>0</v>
      </c>
      <c r="F56" s="450">
        <f>D56*E56</f>
        <v>0</v>
      </c>
    </row>
    <row r="57" spans="1:6" s="351" customFormat="1">
      <c r="A57" s="356"/>
      <c r="B57" s="355"/>
      <c r="C57" s="271"/>
      <c r="D57" s="357"/>
      <c r="E57" s="347"/>
      <c r="F57" s="348"/>
    </row>
    <row r="58" spans="1:6" s="351" customFormat="1">
      <c r="A58" s="447">
        <v>24</v>
      </c>
      <c r="B58" s="448" t="s">
        <v>181</v>
      </c>
      <c r="C58" s="301" t="s">
        <v>7</v>
      </c>
      <c r="D58" s="449">
        <v>265</v>
      </c>
      <c r="E58" s="557">
        <v>0</v>
      </c>
      <c r="F58" s="450">
        <f>D58*E58</f>
        <v>0</v>
      </c>
    </row>
    <row r="59" spans="1:6" s="351" customFormat="1">
      <c r="A59" s="356"/>
      <c r="B59" s="355"/>
      <c r="C59" s="271"/>
      <c r="D59" s="357"/>
      <c r="E59" s="347"/>
      <c r="F59" s="348"/>
    </row>
    <row r="60" spans="1:6" s="351" customFormat="1" ht="49.5">
      <c r="A60" s="447">
        <v>25</v>
      </c>
      <c r="B60" s="452" t="s">
        <v>182</v>
      </c>
      <c r="C60" s="301" t="s">
        <v>159</v>
      </c>
      <c r="D60" s="449">
        <v>210</v>
      </c>
      <c r="E60" s="557">
        <v>0</v>
      </c>
      <c r="F60" s="450">
        <f>D60*E60</f>
        <v>0</v>
      </c>
    </row>
    <row r="61" spans="1:6" s="351" customFormat="1">
      <c r="A61" s="356"/>
      <c r="B61" s="359"/>
      <c r="C61" s="271"/>
      <c r="D61" s="357"/>
      <c r="E61" s="347"/>
      <c r="F61" s="348"/>
    </row>
    <row r="62" spans="1:6" s="351" customFormat="1" ht="33">
      <c r="A62" s="447">
        <v>26</v>
      </c>
      <c r="B62" s="452" t="s">
        <v>183</v>
      </c>
      <c r="C62" s="301" t="s">
        <v>161</v>
      </c>
      <c r="D62" s="449">
        <v>25</v>
      </c>
      <c r="E62" s="557">
        <v>0</v>
      </c>
      <c r="F62" s="450">
        <f>D62*E62</f>
        <v>0</v>
      </c>
    </row>
    <row r="63" spans="1:6" s="351" customFormat="1">
      <c r="A63" s="356"/>
      <c r="B63" s="359"/>
      <c r="C63" s="271"/>
      <c r="D63" s="357"/>
      <c r="E63" s="347"/>
      <c r="F63" s="348"/>
    </row>
    <row r="64" spans="1:6" s="351" customFormat="1" ht="49.5">
      <c r="A64" s="447">
        <v>27</v>
      </c>
      <c r="B64" s="452" t="s">
        <v>184</v>
      </c>
      <c r="C64" s="301" t="s">
        <v>166</v>
      </c>
      <c r="D64" s="449">
        <v>405</v>
      </c>
      <c r="E64" s="557">
        <v>0</v>
      </c>
      <c r="F64" s="450">
        <f>D64*E64</f>
        <v>0</v>
      </c>
    </row>
    <row r="65" spans="1:6" s="351" customFormat="1">
      <c r="A65" s="356"/>
      <c r="B65" s="359"/>
      <c r="C65" s="271"/>
      <c r="D65" s="357"/>
      <c r="E65" s="347"/>
      <c r="F65" s="348"/>
    </row>
    <row r="66" spans="1:6" s="351" customFormat="1" ht="66">
      <c r="A66" s="447">
        <v>28</v>
      </c>
      <c r="B66" s="452" t="s">
        <v>185</v>
      </c>
      <c r="C66" s="301" t="s">
        <v>8</v>
      </c>
      <c r="D66" s="449">
        <v>12</v>
      </c>
      <c r="E66" s="557">
        <v>0</v>
      </c>
      <c r="F66" s="450">
        <f>D66*E66</f>
        <v>0</v>
      </c>
    </row>
    <row r="67" spans="1:6" s="351" customFormat="1">
      <c r="A67" s="356"/>
      <c r="B67" s="359"/>
      <c r="C67" s="271"/>
      <c r="D67" s="357"/>
      <c r="E67" s="347"/>
      <c r="F67" s="348"/>
    </row>
    <row r="68" spans="1:6" s="351" customFormat="1" ht="33">
      <c r="A68" s="447">
        <v>29</v>
      </c>
      <c r="B68" s="452" t="s">
        <v>186</v>
      </c>
      <c r="C68" s="301" t="s">
        <v>159</v>
      </c>
      <c r="D68" s="449">
        <v>110</v>
      </c>
      <c r="E68" s="557">
        <v>0</v>
      </c>
      <c r="F68" s="450">
        <f>D68*E68</f>
        <v>0</v>
      </c>
    </row>
    <row r="69" spans="1:6" s="351" customFormat="1">
      <c r="A69" s="356"/>
      <c r="B69" s="359"/>
      <c r="C69" s="271"/>
      <c r="D69" s="357"/>
      <c r="E69" s="347"/>
      <c r="F69" s="348"/>
    </row>
    <row r="70" spans="1:6" s="351" customFormat="1" ht="49.5">
      <c r="A70" s="447">
        <v>30</v>
      </c>
      <c r="B70" s="452" t="s">
        <v>187</v>
      </c>
      <c r="C70" s="301" t="s">
        <v>3</v>
      </c>
      <c r="D70" s="449">
        <v>1</v>
      </c>
      <c r="E70" s="557">
        <v>0</v>
      </c>
      <c r="F70" s="450">
        <f>D70*E70</f>
        <v>0</v>
      </c>
    </row>
    <row r="71" spans="1:6" s="351" customFormat="1">
      <c r="A71" s="356"/>
      <c r="B71" s="359"/>
      <c r="C71" s="271"/>
      <c r="D71" s="357"/>
      <c r="E71" s="347"/>
      <c r="F71" s="348"/>
    </row>
    <row r="72" spans="1:6" s="351" customFormat="1" ht="33">
      <c r="A72" s="447">
        <v>31</v>
      </c>
      <c r="B72" s="452" t="s">
        <v>188</v>
      </c>
      <c r="C72" s="301" t="s">
        <v>3</v>
      </c>
      <c r="D72" s="449">
        <v>1</v>
      </c>
      <c r="E72" s="557">
        <v>0</v>
      </c>
      <c r="F72" s="450">
        <f>D72*E72</f>
        <v>0</v>
      </c>
    </row>
    <row r="73" spans="1:6" s="351" customFormat="1">
      <c r="A73" s="356"/>
      <c r="B73" s="355"/>
      <c r="C73" s="271"/>
      <c r="D73" s="357"/>
      <c r="E73" s="347"/>
      <c r="F73" s="348"/>
    </row>
    <row r="74" spans="1:6" s="365" customFormat="1">
      <c r="A74" s="327"/>
      <c r="B74" s="328" t="s">
        <v>189</v>
      </c>
      <c r="C74" s="329"/>
      <c r="D74" s="330"/>
      <c r="E74" s="330"/>
      <c r="F74" s="331">
        <f>SUM(F12:F72)</f>
        <v>0</v>
      </c>
    </row>
    <row r="76" spans="1:6">
      <c r="F76" s="335"/>
    </row>
    <row r="77" spans="1:6">
      <c r="F77" s="335"/>
    </row>
  </sheetData>
  <sheetProtection algorithmName="SHA-512" hashValue="y4BUPS5Mbt3IHjtShy6agLkUWz1hC8Rz2G1t+TxOJiH5C1dlGBMssuXL50nuRzUrVYv+qF47iqqhHKGBd4lscQ==" saltValue="Drqb54AwHojViVTcoftcKQ==" spinCount="100000" sheet="1" objects="1" scenarios="1"/>
  <pageMargins left="0.98425196850393704" right="0.78740157480314965" top="0.98425196850393704" bottom="0.98425196850393704" header="0" footer="0"/>
  <pageSetup paperSize="9" scale="68"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34"/>
  <sheetViews>
    <sheetView view="pageBreakPreview" topLeftCell="A202" zoomScaleNormal="100" zoomScaleSheetLayoutView="100" workbookViewId="0">
      <selection activeCell="F215" sqref="F215"/>
    </sheetView>
  </sheetViews>
  <sheetFormatPr defaultRowHeight="16.5"/>
  <cols>
    <col min="1" max="1" width="5.28515625" style="259" customWidth="1"/>
    <col min="2" max="2" width="45.7109375" style="337" customWidth="1"/>
    <col min="3" max="3" width="6.42578125" style="334" customWidth="1"/>
    <col min="4" max="4" width="11.7109375" style="335" customWidth="1"/>
    <col min="5" max="5" width="13.85546875" style="558" customWidth="1"/>
    <col min="6" max="6" width="13.140625" style="338" customWidth="1"/>
    <col min="7" max="250" width="9.140625" style="349"/>
    <col min="251" max="251" width="5.28515625" style="349" customWidth="1"/>
    <col min="252" max="252" width="45.7109375" style="349" customWidth="1"/>
    <col min="253" max="253" width="6.42578125" style="349" customWidth="1"/>
    <col min="254" max="254" width="11.7109375" style="349" customWidth="1"/>
    <col min="255" max="255" width="13.85546875" style="349" customWidth="1"/>
    <col min="256" max="256" width="13.140625" style="349" customWidth="1"/>
    <col min="257" max="257" width="9.140625" style="349"/>
    <col min="258" max="258" width="12.85546875" style="349" customWidth="1"/>
    <col min="259" max="506" width="9.140625" style="349"/>
    <col min="507" max="507" width="5.28515625" style="349" customWidth="1"/>
    <col min="508" max="508" width="45.7109375" style="349" customWidth="1"/>
    <col min="509" max="509" width="6.42578125" style="349" customWidth="1"/>
    <col min="510" max="510" width="11.7109375" style="349" customWidth="1"/>
    <col min="511" max="511" width="13.85546875" style="349" customWidth="1"/>
    <col min="512" max="512" width="13.140625" style="349" customWidth="1"/>
    <col min="513" max="513" width="9.140625" style="349"/>
    <col min="514" max="514" width="12.85546875" style="349" customWidth="1"/>
    <col min="515" max="762" width="9.140625" style="349"/>
    <col min="763" max="763" width="5.28515625" style="349" customWidth="1"/>
    <col min="764" max="764" width="45.7109375" style="349" customWidth="1"/>
    <col min="765" max="765" width="6.42578125" style="349" customWidth="1"/>
    <col min="766" max="766" width="11.7109375" style="349" customWidth="1"/>
    <col min="767" max="767" width="13.85546875" style="349" customWidth="1"/>
    <col min="768" max="768" width="13.140625" style="349" customWidth="1"/>
    <col min="769" max="769" width="9.140625" style="349"/>
    <col min="770" max="770" width="12.85546875" style="349" customWidth="1"/>
    <col min="771" max="1018" width="9.140625" style="349"/>
    <col min="1019" max="1019" width="5.28515625" style="349" customWidth="1"/>
    <col min="1020" max="1020" width="45.7109375" style="349" customWidth="1"/>
    <col min="1021" max="1021" width="6.42578125" style="349" customWidth="1"/>
    <col min="1022" max="1022" width="11.7109375" style="349" customWidth="1"/>
    <col min="1023" max="1023" width="13.85546875" style="349" customWidth="1"/>
    <col min="1024" max="1024" width="13.140625" style="349" customWidth="1"/>
    <col min="1025" max="1025" width="9.140625" style="349"/>
    <col min="1026" max="1026" width="12.85546875" style="349" customWidth="1"/>
    <col min="1027" max="1274" width="9.140625" style="349"/>
    <col min="1275" max="1275" width="5.28515625" style="349" customWidth="1"/>
    <col min="1276" max="1276" width="45.7109375" style="349" customWidth="1"/>
    <col min="1277" max="1277" width="6.42578125" style="349" customWidth="1"/>
    <col min="1278" max="1278" width="11.7109375" style="349" customWidth="1"/>
    <col min="1279" max="1279" width="13.85546875" style="349" customWidth="1"/>
    <col min="1280" max="1280" width="13.140625" style="349" customWidth="1"/>
    <col min="1281" max="1281" width="9.140625" style="349"/>
    <col min="1282" max="1282" width="12.85546875" style="349" customWidth="1"/>
    <col min="1283" max="1530" width="9.140625" style="349"/>
    <col min="1531" max="1531" width="5.28515625" style="349" customWidth="1"/>
    <col min="1532" max="1532" width="45.7109375" style="349" customWidth="1"/>
    <col min="1533" max="1533" width="6.42578125" style="349" customWidth="1"/>
    <col min="1534" max="1534" width="11.7109375" style="349" customWidth="1"/>
    <col min="1535" max="1535" width="13.85546875" style="349" customWidth="1"/>
    <col min="1536" max="1536" width="13.140625" style="349" customWidth="1"/>
    <col min="1537" max="1537" width="9.140625" style="349"/>
    <col min="1538" max="1538" width="12.85546875" style="349" customWidth="1"/>
    <col min="1539" max="1786" width="9.140625" style="349"/>
    <col min="1787" max="1787" width="5.28515625" style="349" customWidth="1"/>
    <col min="1788" max="1788" width="45.7109375" style="349" customWidth="1"/>
    <col min="1789" max="1789" width="6.42578125" style="349" customWidth="1"/>
    <col min="1790" max="1790" width="11.7109375" style="349" customWidth="1"/>
    <col min="1791" max="1791" width="13.85546875" style="349" customWidth="1"/>
    <col min="1792" max="1792" width="13.140625" style="349" customWidth="1"/>
    <col min="1793" max="1793" width="9.140625" style="349"/>
    <col min="1794" max="1794" width="12.85546875" style="349" customWidth="1"/>
    <col min="1795" max="2042" width="9.140625" style="349"/>
    <col min="2043" max="2043" width="5.28515625" style="349" customWidth="1"/>
    <col min="2044" max="2044" width="45.7109375" style="349" customWidth="1"/>
    <col min="2045" max="2045" width="6.42578125" style="349" customWidth="1"/>
    <col min="2046" max="2046" width="11.7109375" style="349" customWidth="1"/>
    <col min="2047" max="2047" width="13.85546875" style="349" customWidth="1"/>
    <col min="2048" max="2048" width="13.140625" style="349" customWidth="1"/>
    <col min="2049" max="2049" width="9.140625" style="349"/>
    <col min="2050" max="2050" width="12.85546875" style="349" customWidth="1"/>
    <col min="2051" max="2298" width="9.140625" style="349"/>
    <col min="2299" max="2299" width="5.28515625" style="349" customWidth="1"/>
    <col min="2300" max="2300" width="45.7109375" style="349" customWidth="1"/>
    <col min="2301" max="2301" width="6.42578125" style="349" customWidth="1"/>
    <col min="2302" max="2302" width="11.7109375" style="349" customWidth="1"/>
    <col min="2303" max="2303" width="13.85546875" style="349" customWidth="1"/>
    <col min="2304" max="2304" width="13.140625" style="349" customWidth="1"/>
    <col min="2305" max="2305" width="9.140625" style="349"/>
    <col min="2306" max="2306" width="12.85546875" style="349" customWidth="1"/>
    <col min="2307" max="2554" width="9.140625" style="349"/>
    <col min="2555" max="2555" width="5.28515625" style="349" customWidth="1"/>
    <col min="2556" max="2556" width="45.7109375" style="349" customWidth="1"/>
    <col min="2557" max="2557" width="6.42578125" style="349" customWidth="1"/>
    <col min="2558" max="2558" width="11.7109375" style="349" customWidth="1"/>
    <col min="2559" max="2559" width="13.85546875" style="349" customWidth="1"/>
    <col min="2560" max="2560" width="13.140625" style="349" customWidth="1"/>
    <col min="2561" max="2561" width="9.140625" style="349"/>
    <col min="2562" max="2562" width="12.85546875" style="349" customWidth="1"/>
    <col min="2563" max="2810" width="9.140625" style="349"/>
    <col min="2811" max="2811" width="5.28515625" style="349" customWidth="1"/>
    <col min="2812" max="2812" width="45.7109375" style="349" customWidth="1"/>
    <col min="2813" max="2813" width="6.42578125" style="349" customWidth="1"/>
    <col min="2814" max="2814" width="11.7109375" style="349" customWidth="1"/>
    <col min="2815" max="2815" width="13.85546875" style="349" customWidth="1"/>
    <col min="2816" max="2816" width="13.140625" style="349" customWidth="1"/>
    <col min="2817" max="2817" width="9.140625" style="349"/>
    <col min="2818" max="2818" width="12.85546875" style="349" customWidth="1"/>
    <col min="2819" max="3066" width="9.140625" style="349"/>
    <col min="3067" max="3067" width="5.28515625" style="349" customWidth="1"/>
    <col min="3068" max="3068" width="45.7109375" style="349" customWidth="1"/>
    <col min="3069" max="3069" width="6.42578125" style="349" customWidth="1"/>
    <col min="3070" max="3070" width="11.7109375" style="349" customWidth="1"/>
    <col min="3071" max="3071" width="13.85546875" style="349" customWidth="1"/>
    <col min="3072" max="3072" width="13.140625" style="349" customWidth="1"/>
    <col min="3073" max="3073" width="9.140625" style="349"/>
    <col min="3074" max="3074" width="12.85546875" style="349" customWidth="1"/>
    <col min="3075" max="3322" width="9.140625" style="349"/>
    <col min="3323" max="3323" width="5.28515625" style="349" customWidth="1"/>
    <col min="3324" max="3324" width="45.7109375" style="349" customWidth="1"/>
    <col min="3325" max="3325" width="6.42578125" style="349" customWidth="1"/>
    <col min="3326" max="3326" width="11.7109375" style="349" customWidth="1"/>
    <col min="3327" max="3327" width="13.85546875" style="349" customWidth="1"/>
    <col min="3328" max="3328" width="13.140625" style="349" customWidth="1"/>
    <col min="3329" max="3329" width="9.140625" style="349"/>
    <col min="3330" max="3330" width="12.85546875" style="349" customWidth="1"/>
    <col min="3331" max="3578" width="9.140625" style="349"/>
    <col min="3579" max="3579" width="5.28515625" style="349" customWidth="1"/>
    <col min="3580" max="3580" width="45.7109375" style="349" customWidth="1"/>
    <col min="3581" max="3581" width="6.42578125" style="349" customWidth="1"/>
    <col min="3582" max="3582" width="11.7109375" style="349" customWidth="1"/>
    <col min="3583" max="3583" width="13.85546875" style="349" customWidth="1"/>
    <col min="3584" max="3584" width="13.140625" style="349" customWidth="1"/>
    <col min="3585" max="3585" width="9.140625" style="349"/>
    <col min="3586" max="3586" width="12.85546875" style="349" customWidth="1"/>
    <col min="3587" max="3834" width="9.140625" style="349"/>
    <col min="3835" max="3835" width="5.28515625" style="349" customWidth="1"/>
    <col min="3836" max="3836" width="45.7109375" style="349" customWidth="1"/>
    <col min="3837" max="3837" width="6.42578125" style="349" customWidth="1"/>
    <col min="3838" max="3838" width="11.7109375" style="349" customWidth="1"/>
    <col min="3839" max="3839" width="13.85546875" style="349" customWidth="1"/>
    <col min="3840" max="3840" width="13.140625" style="349" customWidth="1"/>
    <col min="3841" max="3841" width="9.140625" style="349"/>
    <col min="3842" max="3842" width="12.85546875" style="349" customWidth="1"/>
    <col min="3843" max="4090" width="9.140625" style="349"/>
    <col min="4091" max="4091" width="5.28515625" style="349" customWidth="1"/>
    <col min="4092" max="4092" width="45.7109375" style="349" customWidth="1"/>
    <col min="4093" max="4093" width="6.42578125" style="349" customWidth="1"/>
    <col min="4094" max="4094" width="11.7109375" style="349" customWidth="1"/>
    <col min="4095" max="4095" width="13.85546875" style="349" customWidth="1"/>
    <col min="4096" max="4096" width="13.140625" style="349" customWidth="1"/>
    <col min="4097" max="4097" width="9.140625" style="349"/>
    <col min="4098" max="4098" width="12.85546875" style="349" customWidth="1"/>
    <col min="4099" max="4346" width="9.140625" style="349"/>
    <col min="4347" max="4347" width="5.28515625" style="349" customWidth="1"/>
    <col min="4348" max="4348" width="45.7109375" style="349" customWidth="1"/>
    <col min="4349" max="4349" width="6.42578125" style="349" customWidth="1"/>
    <col min="4350" max="4350" width="11.7109375" style="349" customWidth="1"/>
    <col min="4351" max="4351" width="13.85546875" style="349" customWidth="1"/>
    <col min="4352" max="4352" width="13.140625" style="349" customWidth="1"/>
    <col min="4353" max="4353" width="9.140625" style="349"/>
    <col min="4354" max="4354" width="12.85546875" style="349" customWidth="1"/>
    <col min="4355" max="4602" width="9.140625" style="349"/>
    <col min="4603" max="4603" width="5.28515625" style="349" customWidth="1"/>
    <col min="4604" max="4604" width="45.7109375" style="349" customWidth="1"/>
    <col min="4605" max="4605" width="6.42578125" style="349" customWidth="1"/>
    <col min="4606" max="4606" width="11.7109375" style="349" customWidth="1"/>
    <col min="4607" max="4607" width="13.85546875" style="349" customWidth="1"/>
    <col min="4608" max="4608" width="13.140625" style="349" customWidth="1"/>
    <col min="4609" max="4609" width="9.140625" style="349"/>
    <col min="4610" max="4610" width="12.85546875" style="349" customWidth="1"/>
    <col min="4611" max="4858" width="9.140625" style="349"/>
    <col min="4859" max="4859" width="5.28515625" style="349" customWidth="1"/>
    <col min="4860" max="4860" width="45.7109375" style="349" customWidth="1"/>
    <col min="4861" max="4861" width="6.42578125" style="349" customWidth="1"/>
    <col min="4862" max="4862" width="11.7109375" style="349" customWidth="1"/>
    <col min="4863" max="4863" width="13.85546875" style="349" customWidth="1"/>
    <col min="4864" max="4864" width="13.140625" style="349" customWidth="1"/>
    <col min="4865" max="4865" width="9.140625" style="349"/>
    <col min="4866" max="4866" width="12.85546875" style="349" customWidth="1"/>
    <col min="4867" max="5114" width="9.140625" style="349"/>
    <col min="5115" max="5115" width="5.28515625" style="349" customWidth="1"/>
    <col min="5116" max="5116" width="45.7109375" style="349" customWidth="1"/>
    <col min="5117" max="5117" width="6.42578125" style="349" customWidth="1"/>
    <col min="5118" max="5118" width="11.7109375" style="349" customWidth="1"/>
    <col min="5119" max="5119" width="13.85546875" style="349" customWidth="1"/>
    <col min="5120" max="5120" width="13.140625" style="349" customWidth="1"/>
    <col min="5121" max="5121" width="9.140625" style="349"/>
    <col min="5122" max="5122" width="12.85546875" style="349" customWidth="1"/>
    <col min="5123" max="5370" width="9.140625" style="349"/>
    <col min="5371" max="5371" width="5.28515625" style="349" customWidth="1"/>
    <col min="5372" max="5372" width="45.7109375" style="349" customWidth="1"/>
    <col min="5373" max="5373" width="6.42578125" style="349" customWidth="1"/>
    <col min="5374" max="5374" width="11.7109375" style="349" customWidth="1"/>
    <col min="5375" max="5375" width="13.85546875" style="349" customWidth="1"/>
    <col min="5376" max="5376" width="13.140625" style="349" customWidth="1"/>
    <col min="5377" max="5377" width="9.140625" style="349"/>
    <col min="5378" max="5378" width="12.85546875" style="349" customWidth="1"/>
    <col min="5379" max="5626" width="9.140625" style="349"/>
    <col min="5627" max="5627" width="5.28515625" style="349" customWidth="1"/>
    <col min="5628" max="5628" width="45.7109375" style="349" customWidth="1"/>
    <col min="5629" max="5629" width="6.42578125" style="349" customWidth="1"/>
    <col min="5630" max="5630" width="11.7109375" style="349" customWidth="1"/>
    <col min="5631" max="5631" width="13.85546875" style="349" customWidth="1"/>
    <col min="5632" max="5632" width="13.140625" style="349" customWidth="1"/>
    <col min="5633" max="5633" width="9.140625" style="349"/>
    <col min="5634" max="5634" width="12.85546875" style="349" customWidth="1"/>
    <col min="5635" max="5882" width="9.140625" style="349"/>
    <col min="5883" max="5883" width="5.28515625" style="349" customWidth="1"/>
    <col min="5884" max="5884" width="45.7109375" style="349" customWidth="1"/>
    <col min="5885" max="5885" width="6.42578125" style="349" customWidth="1"/>
    <col min="5886" max="5886" width="11.7109375" style="349" customWidth="1"/>
    <col min="5887" max="5887" width="13.85546875" style="349" customWidth="1"/>
    <col min="5888" max="5888" width="13.140625" style="349" customWidth="1"/>
    <col min="5889" max="5889" width="9.140625" style="349"/>
    <col min="5890" max="5890" width="12.85546875" style="349" customWidth="1"/>
    <col min="5891" max="6138" width="9.140625" style="349"/>
    <col min="6139" max="6139" width="5.28515625" style="349" customWidth="1"/>
    <col min="6140" max="6140" width="45.7109375" style="349" customWidth="1"/>
    <col min="6141" max="6141" width="6.42578125" style="349" customWidth="1"/>
    <col min="6142" max="6142" width="11.7109375" style="349" customWidth="1"/>
    <col min="6143" max="6143" width="13.85546875" style="349" customWidth="1"/>
    <col min="6144" max="6144" width="13.140625" style="349" customWidth="1"/>
    <col min="6145" max="6145" width="9.140625" style="349"/>
    <col min="6146" max="6146" width="12.85546875" style="349" customWidth="1"/>
    <col min="6147" max="6394" width="9.140625" style="349"/>
    <col min="6395" max="6395" width="5.28515625" style="349" customWidth="1"/>
    <col min="6396" max="6396" width="45.7109375" style="349" customWidth="1"/>
    <col min="6397" max="6397" width="6.42578125" style="349" customWidth="1"/>
    <col min="6398" max="6398" width="11.7109375" style="349" customWidth="1"/>
    <col min="6399" max="6399" width="13.85546875" style="349" customWidth="1"/>
    <col min="6400" max="6400" width="13.140625" style="349" customWidth="1"/>
    <col min="6401" max="6401" width="9.140625" style="349"/>
    <col min="6402" max="6402" width="12.85546875" style="349" customWidth="1"/>
    <col min="6403" max="6650" width="9.140625" style="349"/>
    <col min="6651" max="6651" width="5.28515625" style="349" customWidth="1"/>
    <col min="6652" max="6652" width="45.7109375" style="349" customWidth="1"/>
    <col min="6653" max="6653" width="6.42578125" style="349" customWidth="1"/>
    <col min="6654" max="6654" width="11.7109375" style="349" customWidth="1"/>
    <col min="6655" max="6655" width="13.85546875" style="349" customWidth="1"/>
    <col min="6656" max="6656" width="13.140625" style="349" customWidth="1"/>
    <col min="6657" max="6657" width="9.140625" style="349"/>
    <col min="6658" max="6658" width="12.85546875" style="349" customWidth="1"/>
    <col min="6659" max="6906" width="9.140625" style="349"/>
    <col min="6907" max="6907" width="5.28515625" style="349" customWidth="1"/>
    <col min="6908" max="6908" width="45.7109375" style="349" customWidth="1"/>
    <col min="6909" max="6909" width="6.42578125" style="349" customWidth="1"/>
    <col min="6910" max="6910" width="11.7109375" style="349" customWidth="1"/>
    <col min="6911" max="6911" width="13.85546875" style="349" customWidth="1"/>
    <col min="6912" max="6912" width="13.140625" style="349" customWidth="1"/>
    <col min="6913" max="6913" width="9.140625" style="349"/>
    <col min="6914" max="6914" width="12.85546875" style="349" customWidth="1"/>
    <col min="6915" max="7162" width="9.140625" style="349"/>
    <col min="7163" max="7163" width="5.28515625" style="349" customWidth="1"/>
    <col min="7164" max="7164" width="45.7109375" style="349" customWidth="1"/>
    <col min="7165" max="7165" width="6.42578125" style="349" customWidth="1"/>
    <col min="7166" max="7166" width="11.7109375" style="349" customWidth="1"/>
    <col min="7167" max="7167" width="13.85546875" style="349" customWidth="1"/>
    <col min="7168" max="7168" width="13.140625" style="349" customWidth="1"/>
    <col min="7169" max="7169" width="9.140625" style="349"/>
    <col min="7170" max="7170" width="12.85546875" style="349" customWidth="1"/>
    <col min="7171" max="7418" width="9.140625" style="349"/>
    <col min="7419" max="7419" width="5.28515625" style="349" customWidth="1"/>
    <col min="7420" max="7420" width="45.7109375" style="349" customWidth="1"/>
    <col min="7421" max="7421" width="6.42578125" style="349" customWidth="1"/>
    <col min="7422" max="7422" width="11.7109375" style="349" customWidth="1"/>
    <col min="7423" max="7423" width="13.85546875" style="349" customWidth="1"/>
    <col min="7424" max="7424" width="13.140625" style="349" customWidth="1"/>
    <col min="7425" max="7425" width="9.140625" style="349"/>
    <col min="7426" max="7426" width="12.85546875" style="349" customWidth="1"/>
    <col min="7427" max="7674" width="9.140625" style="349"/>
    <col min="7675" max="7675" width="5.28515625" style="349" customWidth="1"/>
    <col min="7676" max="7676" width="45.7109375" style="349" customWidth="1"/>
    <col min="7677" max="7677" width="6.42578125" style="349" customWidth="1"/>
    <col min="7678" max="7678" width="11.7109375" style="349" customWidth="1"/>
    <col min="7679" max="7679" width="13.85546875" style="349" customWidth="1"/>
    <col min="7680" max="7680" width="13.140625" style="349" customWidth="1"/>
    <col min="7681" max="7681" width="9.140625" style="349"/>
    <col min="7682" max="7682" width="12.85546875" style="349" customWidth="1"/>
    <col min="7683" max="7930" width="9.140625" style="349"/>
    <col min="7931" max="7931" width="5.28515625" style="349" customWidth="1"/>
    <col min="7932" max="7932" width="45.7109375" style="349" customWidth="1"/>
    <col min="7933" max="7933" width="6.42578125" style="349" customWidth="1"/>
    <col min="7934" max="7934" width="11.7109375" style="349" customWidth="1"/>
    <col min="7935" max="7935" width="13.85546875" style="349" customWidth="1"/>
    <col min="7936" max="7936" width="13.140625" style="349" customWidth="1"/>
    <col min="7937" max="7937" width="9.140625" style="349"/>
    <col min="7938" max="7938" width="12.85546875" style="349" customWidth="1"/>
    <col min="7939" max="8186" width="9.140625" style="349"/>
    <col min="8187" max="8187" width="5.28515625" style="349" customWidth="1"/>
    <col min="8188" max="8188" width="45.7109375" style="349" customWidth="1"/>
    <col min="8189" max="8189" width="6.42578125" style="349" customWidth="1"/>
    <col min="8190" max="8190" width="11.7109375" style="349" customWidth="1"/>
    <col min="8191" max="8191" width="13.85546875" style="349" customWidth="1"/>
    <col min="8192" max="8192" width="13.140625" style="349" customWidth="1"/>
    <col min="8193" max="8193" width="9.140625" style="349"/>
    <col min="8194" max="8194" width="12.85546875" style="349" customWidth="1"/>
    <col min="8195" max="8442" width="9.140625" style="349"/>
    <col min="8443" max="8443" width="5.28515625" style="349" customWidth="1"/>
    <col min="8444" max="8444" width="45.7109375" style="349" customWidth="1"/>
    <col min="8445" max="8445" width="6.42578125" style="349" customWidth="1"/>
    <col min="8446" max="8446" width="11.7109375" style="349" customWidth="1"/>
    <col min="8447" max="8447" width="13.85546875" style="349" customWidth="1"/>
    <col min="8448" max="8448" width="13.140625" style="349" customWidth="1"/>
    <col min="8449" max="8449" width="9.140625" style="349"/>
    <col min="8450" max="8450" width="12.85546875" style="349" customWidth="1"/>
    <col min="8451" max="8698" width="9.140625" style="349"/>
    <col min="8699" max="8699" width="5.28515625" style="349" customWidth="1"/>
    <col min="8700" max="8700" width="45.7109375" style="349" customWidth="1"/>
    <col min="8701" max="8701" width="6.42578125" style="349" customWidth="1"/>
    <col min="8702" max="8702" width="11.7109375" style="349" customWidth="1"/>
    <col min="8703" max="8703" width="13.85546875" style="349" customWidth="1"/>
    <col min="8704" max="8704" width="13.140625" style="349" customWidth="1"/>
    <col min="8705" max="8705" width="9.140625" style="349"/>
    <col min="8706" max="8706" width="12.85546875" style="349" customWidth="1"/>
    <col min="8707" max="8954" width="9.140625" style="349"/>
    <col min="8955" max="8955" width="5.28515625" style="349" customWidth="1"/>
    <col min="8956" max="8956" width="45.7109375" style="349" customWidth="1"/>
    <col min="8957" max="8957" width="6.42578125" style="349" customWidth="1"/>
    <col min="8958" max="8958" width="11.7109375" style="349" customWidth="1"/>
    <col min="8959" max="8959" width="13.85546875" style="349" customWidth="1"/>
    <col min="8960" max="8960" width="13.140625" style="349" customWidth="1"/>
    <col min="8961" max="8961" width="9.140625" style="349"/>
    <col min="8962" max="8962" width="12.85546875" style="349" customWidth="1"/>
    <col min="8963" max="9210" width="9.140625" style="349"/>
    <col min="9211" max="9211" width="5.28515625" style="349" customWidth="1"/>
    <col min="9212" max="9212" width="45.7109375" style="349" customWidth="1"/>
    <col min="9213" max="9213" width="6.42578125" style="349" customWidth="1"/>
    <col min="9214" max="9214" width="11.7109375" style="349" customWidth="1"/>
    <col min="9215" max="9215" width="13.85546875" style="349" customWidth="1"/>
    <col min="9216" max="9216" width="13.140625" style="349" customWidth="1"/>
    <col min="9217" max="9217" width="9.140625" style="349"/>
    <col min="9218" max="9218" width="12.85546875" style="349" customWidth="1"/>
    <col min="9219" max="9466" width="9.140625" style="349"/>
    <col min="9467" max="9467" width="5.28515625" style="349" customWidth="1"/>
    <col min="9468" max="9468" width="45.7109375" style="349" customWidth="1"/>
    <col min="9469" max="9469" width="6.42578125" style="349" customWidth="1"/>
    <col min="9470" max="9470" width="11.7109375" style="349" customWidth="1"/>
    <col min="9471" max="9471" width="13.85546875" style="349" customWidth="1"/>
    <col min="9472" max="9472" width="13.140625" style="349" customWidth="1"/>
    <col min="9473" max="9473" width="9.140625" style="349"/>
    <col min="9474" max="9474" width="12.85546875" style="349" customWidth="1"/>
    <col min="9475" max="9722" width="9.140625" style="349"/>
    <col min="9723" max="9723" width="5.28515625" style="349" customWidth="1"/>
    <col min="9724" max="9724" width="45.7109375" style="349" customWidth="1"/>
    <col min="9725" max="9725" width="6.42578125" style="349" customWidth="1"/>
    <col min="9726" max="9726" width="11.7109375" style="349" customWidth="1"/>
    <col min="9727" max="9727" width="13.85546875" style="349" customWidth="1"/>
    <col min="9728" max="9728" width="13.140625" style="349" customWidth="1"/>
    <col min="9729" max="9729" width="9.140625" style="349"/>
    <col min="9730" max="9730" width="12.85546875" style="349" customWidth="1"/>
    <col min="9731" max="9978" width="9.140625" style="349"/>
    <col min="9979" max="9979" width="5.28515625" style="349" customWidth="1"/>
    <col min="9980" max="9980" width="45.7109375" style="349" customWidth="1"/>
    <col min="9981" max="9981" width="6.42578125" style="349" customWidth="1"/>
    <col min="9982" max="9982" width="11.7109375" style="349" customWidth="1"/>
    <col min="9983" max="9983" width="13.85546875" style="349" customWidth="1"/>
    <col min="9984" max="9984" width="13.140625" style="349" customWidth="1"/>
    <col min="9985" max="9985" width="9.140625" style="349"/>
    <col min="9986" max="9986" width="12.85546875" style="349" customWidth="1"/>
    <col min="9987" max="10234" width="9.140625" style="349"/>
    <col min="10235" max="10235" width="5.28515625" style="349" customWidth="1"/>
    <col min="10236" max="10236" width="45.7109375" style="349" customWidth="1"/>
    <col min="10237" max="10237" width="6.42578125" style="349" customWidth="1"/>
    <col min="10238" max="10238" width="11.7109375" style="349" customWidth="1"/>
    <col min="10239" max="10239" width="13.85546875" style="349" customWidth="1"/>
    <col min="10240" max="10240" width="13.140625" style="349" customWidth="1"/>
    <col min="10241" max="10241" width="9.140625" style="349"/>
    <col min="10242" max="10242" width="12.85546875" style="349" customWidth="1"/>
    <col min="10243" max="10490" width="9.140625" style="349"/>
    <col min="10491" max="10491" width="5.28515625" style="349" customWidth="1"/>
    <col min="10492" max="10492" width="45.7109375" style="349" customWidth="1"/>
    <col min="10493" max="10493" width="6.42578125" style="349" customWidth="1"/>
    <col min="10494" max="10494" width="11.7109375" style="349" customWidth="1"/>
    <col min="10495" max="10495" width="13.85546875" style="349" customWidth="1"/>
    <col min="10496" max="10496" width="13.140625" style="349" customWidth="1"/>
    <col min="10497" max="10497" width="9.140625" style="349"/>
    <col min="10498" max="10498" width="12.85546875" style="349" customWidth="1"/>
    <col min="10499" max="10746" width="9.140625" style="349"/>
    <col min="10747" max="10747" width="5.28515625" style="349" customWidth="1"/>
    <col min="10748" max="10748" width="45.7109375" style="349" customWidth="1"/>
    <col min="10749" max="10749" width="6.42578125" style="349" customWidth="1"/>
    <col min="10750" max="10750" width="11.7109375" style="349" customWidth="1"/>
    <col min="10751" max="10751" width="13.85546875" style="349" customWidth="1"/>
    <col min="10752" max="10752" width="13.140625" style="349" customWidth="1"/>
    <col min="10753" max="10753" width="9.140625" style="349"/>
    <col min="10754" max="10754" width="12.85546875" style="349" customWidth="1"/>
    <col min="10755" max="11002" width="9.140625" style="349"/>
    <col min="11003" max="11003" width="5.28515625" style="349" customWidth="1"/>
    <col min="11004" max="11004" width="45.7109375" style="349" customWidth="1"/>
    <col min="11005" max="11005" width="6.42578125" style="349" customWidth="1"/>
    <col min="11006" max="11006" width="11.7109375" style="349" customWidth="1"/>
    <col min="11007" max="11007" width="13.85546875" style="349" customWidth="1"/>
    <col min="11008" max="11008" width="13.140625" style="349" customWidth="1"/>
    <col min="11009" max="11009" width="9.140625" style="349"/>
    <col min="11010" max="11010" width="12.85546875" style="349" customWidth="1"/>
    <col min="11011" max="11258" width="9.140625" style="349"/>
    <col min="11259" max="11259" width="5.28515625" style="349" customWidth="1"/>
    <col min="11260" max="11260" width="45.7109375" style="349" customWidth="1"/>
    <col min="11261" max="11261" width="6.42578125" style="349" customWidth="1"/>
    <col min="11262" max="11262" width="11.7109375" style="349" customWidth="1"/>
    <col min="11263" max="11263" width="13.85546875" style="349" customWidth="1"/>
    <col min="11264" max="11264" width="13.140625" style="349" customWidth="1"/>
    <col min="11265" max="11265" width="9.140625" style="349"/>
    <col min="11266" max="11266" width="12.85546875" style="349" customWidth="1"/>
    <col min="11267" max="11514" width="9.140625" style="349"/>
    <col min="11515" max="11515" width="5.28515625" style="349" customWidth="1"/>
    <col min="11516" max="11516" width="45.7109375" style="349" customWidth="1"/>
    <col min="11517" max="11517" width="6.42578125" style="349" customWidth="1"/>
    <col min="11518" max="11518" width="11.7109375" style="349" customWidth="1"/>
    <col min="11519" max="11519" width="13.85546875" style="349" customWidth="1"/>
    <col min="11520" max="11520" width="13.140625" style="349" customWidth="1"/>
    <col min="11521" max="11521" width="9.140625" style="349"/>
    <col min="11522" max="11522" width="12.85546875" style="349" customWidth="1"/>
    <col min="11523" max="11770" width="9.140625" style="349"/>
    <col min="11771" max="11771" width="5.28515625" style="349" customWidth="1"/>
    <col min="11772" max="11772" width="45.7109375" style="349" customWidth="1"/>
    <col min="11773" max="11773" width="6.42578125" style="349" customWidth="1"/>
    <col min="11774" max="11774" width="11.7109375" style="349" customWidth="1"/>
    <col min="11775" max="11775" width="13.85546875" style="349" customWidth="1"/>
    <col min="11776" max="11776" width="13.140625" style="349" customWidth="1"/>
    <col min="11777" max="11777" width="9.140625" style="349"/>
    <col min="11778" max="11778" width="12.85546875" style="349" customWidth="1"/>
    <col min="11779" max="12026" width="9.140625" style="349"/>
    <col min="12027" max="12027" width="5.28515625" style="349" customWidth="1"/>
    <col min="12028" max="12028" width="45.7109375" style="349" customWidth="1"/>
    <col min="12029" max="12029" width="6.42578125" style="349" customWidth="1"/>
    <col min="12030" max="12030" width="11.7109375" style="349" customWidth="1"/>
    <col min="12031" max="12031" width="13.85546875" style="349" customWidth="1"/>
    <col min="12032" max="12032" width="13.140625" style="349" customWidth="1"/>
    <col min="12033" max="12033" width="9.140625" style="349"/>
    <col min="12034" max="12034" width="12.85546875" style="349" customWidth="1"/>
    <col min="12035" max="12282" width="9.140625" style="349"/>
    <col min="12283" max="12283" width="5.28515625" style="349" customWidth="1"/>
    <col min="12284" max="12284" width="45.7109375" style="349" customWidth="1"/>
    <col min="12285" max="12285" width="6.42578125" style="349" customWidth="1"/>
    <col min="12286" max="12286" width="11.7109375" style="349" customWidth="1"/>
    <col min="12287" max="12287" width="13.85546875" style="349" customWidth="1"/>
    <col min="12288" max="12288" width="13.140625" style="349" customWidth="1"/>
    <col min="12289" max="12289" width="9.140625" style="349"/>
    <col min="12290" max="12290" width="12.85546875" style="349" customWidth="1"/>
    <col min="12291" max="12538" width="9.140625" style="349"/>
    <col min="12539" max="12539" width="5.28515625" style="349" customWidth="1"/>
    <col min="12540" max="12540" width="45.7109375" style="349" customWidth="1"/>
    <col min="12541" max="12541" width="6.42578125" style="349" customWidth="1"/>
    <col min="12542" max="12542" width="11.7109375" style="349" customWidth="1"/>
    <col min="12543" max="12543" width="13.85546875" style="349" customWidth="1"/>
    <col min="12544" max="12544" width="13.140625" style="349" customWidth="1"/>
    <col min="12545" max="12545" width="9.140625" style="349"/>
    <col min="12546" max="12546" width="12.85546875" style="349" customWidth="1"/>
    <col min="12547" max="12794" width="9.140625" style="349"/>
    <col min="12795" max="12795" width="5.28515625" style="349" customWidth="1"/>
    <col min="12796" max="12796" width="45.7109375" style="349" customWidth="1"/>
    <col min="12797" max="12797" width="6.42578125" style="349" customWidth="1"/>
    <col min="12798" max="12798" width="11.7109375" style="349" customWidth="1"/>
    <col min="12799" max="12799" width="13.85546875" style="349" customWidth="1"/>
    <col min="12800" max="12800" width="13.140625" style="349" customWidth="1"/>
    <col min="12801" max="12801" width="9.140625" style="349"/>
    <col min="12802" max="12802" width="12.85546875" style="349" customWidth="1"/>
    <col min="12803" max="13050" width="9.140625" style="349"/>
    <col min="13051" max="13051" width="5.28515625" style="349" customWidth="1"/>
    <col min="13052" max="13052" width="45.7109375" style="349" customWidth="1"/>
    <col min="13053" max="13053" width="6.42578125" style="349" customWidth="1"/>
    <col min="13054" max="13054" width="11.7109375" style="349" customWidth="1"/>
    <col min="13055" max="13055" width="13.85546875" style="349" customWidth="1"/>
    <col min="13056" max="13056" width="13.140625" style="349" customWidth="1"/>
    <col min="13057" max="13057" width="9.140625" style="349"/>
    <col min="13058" max="13058" width="12.85546875" style="349" customWidth="1"/>
    <col min="13059" max="13306" width="9.140625" style="349"/>
    <col min="13307" max="13307" width="5.28515625" style="349" customWidth="1"/>
    <col min="13308" max="13308" width="45.7109375" style="349" customWidth="1"/>
    <col min="13309" max="13309" width="6.42578125" style="349" customWidth="1"/>
    <col min="13310" max="13310" width="11.7109375" style="349" customWidth="1"/>
    <col min="13311" max="13311" width="13.85546875" style="349" customWidth="1"/>
    <col min="13312" max="13312" width="13.140625" style="349" customWidth="1"/>
    <col min="13313" max="13313" width="9.140625" style="349"/>
    <col min="13314" max="13314" width="12.85546875" style="349" customWidth="1"/>
    <col min="13315" max="13562" width="9.140625" style="349"/>
    <col min="13563" max="13563" width="5.28515625" style="349" customWidth="1"/>
    <col min="13564" max="13564" width="45.7109375" style="349" customWidth="1"/>
    <col min="13565" max="13565" width="6.42578125" style="349" customWidth="1"/>
    <col min="13566" max="13566" width="11.7109375" style="349" customWidth="1"/>
    <col min="13567" max="13567" width="13.85546875" style="349" customWidth="1"/>
    <col min="13568" max="13568" width="13.140625" style="349" customWidth="1"/>
    <col min="13569" max="13569" width="9.140625" style="349"/>
    <col min="13570" max="13570" width="12.85546875" style="349" customWidth="1"/>
    <col min="13571" max="13818" width="9.140625" style="349"/>
    <col min="13819" max="13819" width="5.28515625" style="349" customWidth="1"/>
    <col min="13820" max="13820" width="45.7109375" style="349" customWidth="1"/>
    <col min="13821" max="13821" width="6.42578125" style="349" customWidth="1"/>
    <col min="13822" max="13822" width="11.7109375" style="349" customWidth="1"/>
    <col min="13823" max="13823" width="13.85546875" style="349" customWidth="1"/>
    <col min="13824" max="13824" width="13.140625" style="349" customWidth="1"/>
    <col min="13825" max="13825" width="9.140625" style="349"/>
    <col min="13826" max="13826" width="12.85546875" style="349" customWidth="1"/>
    <col min="13827" max="14074" width="9.140625" style="349"/>
    <col min="14075" max="14075" width="5.28515625" style="349" customWidth="1"/>
    <col min="14076" max="14076" width="45.7109375" style="349" customWidth="1"/>
    <col min="14077" max="14077" width="6.42578125" style="349" customWidth="1"/>
    <col min="14078" max="14078" width="11.7109375" style="349" customWidth="1"/>
    <col min="14079" max="14079" width="13.85546875" style="349" customWidth="1"/>
    <col min="14080" max="14080" width="13.140625" style="349" customWidth="1"/>
    <col min="14081" max="14081" width="9.140625" style="349"/>
    <col min="14082" max="14082" width="12.85546875" style="349" customWidth="1"/>
    <col min="14083" max="14330" width="9.140625" style="349"/>
    <col min="14331" max="14331" width="5.28515625" style="349" customWidth="1"/>
    <col min="14332" max="14332" width="45.7109375" style="349" customWidth="1"/>
    <col min="14333" max="14333" width="6.42578125" style="349" customWidth="1"/>
    <col min="14334" max="14334" width="11.7109375" style="349" customWidth="1"/>
    <col min="14335" max="14335" width="13.85546875" style="349" customWidth="1"/>
    <col min="14336" max="14336" width="13.140625" style="349" customWidth="1"/>
    <col min="14337" max="14337" width="9.140625" style="349"/>
    <col min="14338" max="14338" width="12.85546875" style="349" customWidth="1"/>
    <col min="14339" max="14586" width="9.140625" style="349"/>
    <col min="14587" max="14587" width="5.28515625" style="349" customWidth="1"/>
    <col min="14588" max="14588" width="45.7109375" style="349" customWidth="1"/>
    <col min="14589" max="14589" width="6.42578125" style="349" customWidth="1"/>
    <col min="14590" max="14590" width="11.7109375" style="349" customWidth="1"/>
    <col min="14591" max="14591" width="13.85546875" style="349" customWidth="1"/>
    <col min="14592" max="14592" width="13.140625" style="349" customWidth="1"/>
    <col min="14593" max="14593" width="9.140625" style="349"/>
    <col min="14594" max="14594" width="12.85546875" style="349" customWidth="1"/>
    <col min="14595" max="14842" width="9.140625" style="349"/>
    <col min="14843" max="14843" width="5.28515625" style="349" customWidth="1"/>
    <col min="14844" max="14844" width="45.7109375" style="349" customWidth="1"/>
    <col min="14845" max="14845" width="6.42578125" style="349" customWidth="1"/>
    <col min="14846" max="14846" width="11.7109375" style="349" customWidth="1"/>
    <col min="14847" max="14847" width="13.85546875" style="349" customWidth="1"/>
    <col min="14848" max="14848" width="13.140625" style="349" customWidth="1"/>
    <col min="14849" max="14849" width="9.140625" style="349"/>
    <col min="14850" max="14850" width="12.85546875" style="349" customWidth="1"/>
    <col min="14851" max="15098" width="9.140625" style="349"/>
    <col min="15099" max="15099" width="5.28515625" style="349" customWidth="1"/>
    <col min="15100" max="15100" width="45.7109375" style="349" customWidth="1"/>
    <col min="15101" max="15101" width="6.42578125" style="349" customWidth="1"/>
    <col min="15102" max="15102" width="11.7109375" style="349" customWidth="1"/>
    <col min="15103" max="15103" width="13.85546875" style="349" customWidth="1"/>
    <col min="15104" max="15104" width="13.140625" style="349" customWidth="1"/>
    <col min="15105" max="15105" width="9.140625" style="349"/>
    <col min="15106" max="15106" width="12.85546875" style="349" customWidth="1"/>
    <col min="15107" max="15354" width="9.140625" style="349"/>
    <col min="15355" max="15355" width="5.28515625" style="349" customWidth="1"/>
    <col min="15356" max="15356" width="45.7109375" style="349" customWidth="1"/>
    <col min="15357" max="15357" width="6.42578125" style="349" customWidth="1"/>
    <col min="15358" max="15358" width="11.7109375" style="349" customWidth="1"/>
    <col min="15359" max="15359" width="13.85546875" style="349" customWidth="1"/>
    <col min="15360" max="15360" width="13.140625" style="349" customWidth="1"/>
    <col min="15361" max="15361" width="9.140625" style="349"/>
    <col min="15362" max="15362" width="12.85546875" style="349" customWidth="1"/>
    <col min="15363" max="15610" width="9.140625" style="349"/>
    <col min="15611" max="15611" width="5.28515625" style="349" customWidth="1"/>
    <col min="15612" max="15612" width="45.7109375" style="349" customWidth="1"/>
    <col min="15613" max="15613" width="6.42578125" style="349" customWidth="1"/>
    <col min="15614" max="15614" width="11.7109375" style="349" customWidth="1"/>
    <col min="15615" max="15615" width="13.85546875" style="349" customWidth="1"/>
    <col min="15616" max="15616" width="13.140625" style="349" customWidth="1"/>
    <col min="15617" max="15617" width="9.140625" style="349"/>
    <col min="15618" max="15618" width="12.85546875" style="349" customWidth="1"/>
    <col min="15619" max="15866" width="9.140625" style="349"/>
    <col min="15867" max="15867" width="5.28515625" style="349" customWidth="1"/>
    <col min="15868" max="15868" width="45.7109375" style="349" customWidth="1"/>
    <col min="15869" max="15869" width="6.42578125" style="349" customWidth="1"/>
    <col min="15870" max="15870" width="11.7109375" style="349" customWidth="1"/>
    <col min="15871" max="15871" width="13.85546875" style="349" customWidth="1"/>
    <col min="15872" max="15872" width="13.140625" style="349" customWidth="1"/>
    <col min="15873" max="15873" width="9.140625" style="349"/>
    <col min="15874" max="15874" width="12.85546875" style="349" customWidth="1"/>
    <col min="15875" max="16122" width="9.140625" style="349"/>
    <col min="16123" max="16123" width="5.28515625" style="349" customWidth="1"/>
    <col min="16124" max="16124" width="45.7109375" style="349" customWidth="1"/>
    <col min="16125" max="16125" width="6.42578125" style="349" customWidth="1"/>
    <col min="16126" max="16126" width="11.7109375" style="349" customWidth="1"/>
    <col min="16127" max="16127" width="13.85546875" style="349" customWidth="1"/>
    <col min="16128" max="16128" width="13.140625" style="349" customWidth="1"/>
    <col min="16129" max="16129" width="9.140625" style="349"/>
    <col min="16130" max="16130" width="12.85546875" style="349" customWidth="1"/>
    <col min="16131" max="16384" width="9.140625" style="349"/>
  </cols>
  <sheetData>
    <row r="2" spans="1:6">
      <c r="A2" s="502" t="s">
        <v>862</v>
      </c>
      <c r="B2" s="619" t="s">
        <v>863</v>
      </c>
      <c r="C2" s="620"/>
      <c r="D2" s="620"/>
    </row>
    <row r="3" spans="1:6">
      <c r="B3" s="457"/>
    </row>
    <row r="4" spans="1:6" s="351" customFormat="1">
      <c r="A4" s="339" t="s">
        <v>145</v>
      </c>
      <c r="B4" s="340" t="s">
        <v>146</v>
      </c>
      <c r="C4" s="341" t="s">
        <v>147</v>
      </c>
      <c r="D4" s="342" t="s">
        <v>148</v>
      </c>
      <c r="E4" s="559" t="s">
        <v>149</v>
      </c>
      <c r="F4" s="344" t="s">
        <v>150</v>
      </c>
    </row>
    <row r="5" spans="1:6" s="351" customFormat="1">
      <c r="A5" s="345"/>
      <c r="B5" s="346"/>
      <c r="C5" s="271"/>
      <c r="D5" s="272"/>
      <c r="E5" s="560"/>
      <c r="F5" s="348"/>
    </row>
    <row r="6" spans="1:6" s="351" customFormat="1">
      <c r="A6" s="345"/>
      <c r="B6" s="352" t="s">
        <v>151</v>
      </c>
      <c r="C6" s="271"/>
      <c r="D6" s="272"/>
      <c r="E6" s="560"/>
      <c r="F6" s="348"/>
    </row>
    <row r="7" spans="1:6" s="351" customFormat="1" ht="49.5">
      <c r="A7" s="345"/>
      <c r="B7" s="353" t="s">
        <v>190</v>
      </c>
      <c r="C7" s="271"/>
      <c r="D7" s="272"/>
      <c r="E7" s="560"/>
      <c r="F7" s="348"/>
    </row>
    <row r="8" spans="1:6" s="351" customFormat="1" ht="66">
      <c r="A8" s="345"/>
      <c r="B8" s="353" t="s">
        <v>191</v>
      </c>
      <c r="C8" s="271"/>
      <c r="D8" s="272"/>
      <c r="E8" s="560"/>
      <c r="F8" s="348"/>
    </row>
    <row r="9" spans="1:6" s="351" customFormat="1" ht="33">
      <c r="A9" s="345"/>
      <c r="B9" s="353" t="s">
        <v>192</v>
      </c>
      <c r="C9" s="271"/>
      <c r="D9" s="272"/>
      <c r="E9" s="560"/>
      <c r="F9" s="348"/>
    </row>
    <row r="10" spans="1:6" s="351" customFormat="1" ht="46.5" customHeight="1">
      <c r="A10" s="345"/>
      <c r="B10" s="353" t="s">
        <v>193</v>
      </c>
      <c r="C10" s="271"/>
      <c r="D10" s="272"/>
      <c r="E10" s="560"/>
      <c r="F10" s="348"/>
    </row>
    <row r="11" spans="1:6" s="351" customFormat="1" ht="82.5">
      <c r="A11" s="345"/>
      <c r="B11" s="353" t="s">
        <v>194</v>
      </c>
      <c r="C11" s="271"/>
      <c r="D11" s="272"/>
      <c r="E11" s="560"/>
      <c r="F11" s="348"/>
    </row>
    <row r="12" spans="1:6" s="351" customFormat="1">
      <c r="A12" s="345"/>
      <c r="B12" s="346"/>
      <c r="C12" s="271"/>
      <c r="D12" s="272"/>
      <c r="E12" s="560"/>
      <c r="F12" s="348"/>
    </row>
    <row r="13" spans="1:6" s="351" customFormat="1">
      <c r="A13" s="345"/>
      <c r="B13" s="354" t="s">
        <v>195</v>
      </c>
      <c r="C13" s="271"/>
      <c r="D13" s="272"/>
      <c r="E13" s="560"/>
      <c r="F13" s="348"/>
    </row>
    <row r="14" spans="1:6" s="351" customFormat="1" ht="99">
      <c r="A14" s="345"/>
      <c r="B14" s="355" t="s">
        <v>196</v>
      </c>
      <c r="C14" s="271"/>
      <c r="D14" s="272"/>
      <c r="E14" s="560"/>
      <c r="F14" s="348"/>
    </row>
    <row r="15" spans="1:6" s="351" customFormat="1">
      <c r="A15" s="356"/>
      <c r="B15" s="355"/>
      <c r="C15" s="271"/>
      <c r="D15" s="357"/>
      <c r="E15" s="560"/>
      <c r="F15" s="348"/>
    </row>
    <row r="16" spans="1:6" s="351" customFormat="1" ht="99">
      <c r="A16" s="447">
        <v>1</v>
      </c>
      <c r="B16" s="448" t="s">
        <v>197</v>
      </c>
      <c r="C16" s="301" t="s">
        <v>3</v>
      </c>
      <c r="D16" s="449">
        <v>1</v>
      </c>
      <c r="E16" s="557">
        <v>0</v>
      </c>
      <c r="F16" s="450">
        <f>D16*E16</f>
        <v>0</v>
      </c>
    </row>
    <row r="17" spans="1:6" s="351" customFormat="1">
      <c r="A17" s="356"/>
      <c r="B17" s="355"/>
      <c r="C17" s="271"/>
      <c r="D17" s="357"/>
      <c r="E17" s="560"/>
      <c r="F17" s="348"/>
    </row>
    <row r="18" spans="1:6" s="351" customFormat="1" ht="49.5">
      <c r="A18" s="447">
        <v>2</v>
      </c>
      <c r="B18" s="448" t="s">
        <v>198</v>
      </c>
      <c r="C18" s="301" t="s">
        <v>7</v>
      </c>
      <c r="D18" s="449">
        <v>18</v>
      </c>
      <c r="E18" s="557">
        <v>0</v>
      </c>
      <c r="F18" s="450">
        <f>D18*E18</f>
        <v>0</v>
      </c>
    </row>
    <row r="19" spans="1:6" s="351" customFormat="1">
      <c r="A19" s="356"/>
      <c r="B19" s="355"/>
      <c r="C19" s="271"/>
      <c r="D19" s="357"/>
      <c r="E19" s="560"/>
      <c r="F19" s="348"/>
    </row>
    <row r="20" spans="1:6" s="351" customFormat="1" ht="66">
      <c r="A20" s="447">
        <v>3</v>
      </c>
      <c r="B20" s="448" t="s">
        <v>199</v>
      </c>
      <c r="C20" s="301" t="s">
        <v>1</v>
      </c>
      <c r="D20" s="449">
        <v>8</v>
      </c>
      <c r="E20" s="557">
        <v>0</v>
      </c>
      <c r="F20" s="450">
        <f>D20*E20</f>
        <v>0</v>
      </c>
    </row>
    <row r="21" spans="1:6" s="351" customFormat="1">
      <c r="A21" s="356"/>
      <c r="B21" s="355"/>
      <c r="C21" s="271"/>
      <c r="D21" s="357"/>
      <c r="E21" s="560"/>
      <c r="F21" s="348"/>
    </row>
    <row r="22" spans="1:6" s="351" customFormat="1" ht="66">
      <c r="A22" s="447">
        <v>4</v>
      </c>
      <c r="B22" s="448" t="s">
        <v>200</v>
      </c>
      <c r="C22" s="301" t="s">
        <v>3</v>
      </c>
      <c r="D22" s="449">
        <v>1</v>
      </c>
      <c r="E22" s="557">
        <v>0</v>
      </c>
      <c r="F22" s="450">
        <f>D22*E22</f>
        <v>0</v>
      </c>
    </row>
    <row r="23" spans="1:6" s="351" customFormat="1">
      <c r="A23" s="356"/>
      <c r="B23" s="355"/>
      <c r="C23" s="271"/>
      <c r="D23" s="357"/>
      <c r="E23" s="560"/>
      <c r="F23" s="348"/>
    </row>
    <row r="24" spans="1:6" s="351" customFormat="1" ht="33">
      <c r="A24" s="447">
        <v>5</v>
      </c>
      <c r="B24" s="448" t="s">
        <v>201</v>
      </c>
      <c r="C24" s="301" t="s">
        <v>3</v>
      </c>
      <c r="D24" s="449">
        <v>1</v>
      </c>
      <c r="E24" s="557">
        <v>0</v>
      </c>
      <c r="F24" s="450">
        <f>D24*E24</f>
        <v>0</v>
      </c>
    </row>
    <row r="25" spans="1:6" s="351" customFormat="1">
      <c r="A25" s="447"/>
      <c r="B25" s="448" t="s">
        <v>202</v>
      </c>
      <c r="C25" s="301"/>
      <c r="D25" s="449"/>
      <c r="E25" s="561"/>
      <c r="F25" s="450"/>
    </row>
    <row r="26" spans="1:6" s="351" customFormat="1" ht="33">
      <c r="A26" s="447"/>
      <c r="B26" s="448" t="s">
        <v>203</v>
      </c>
      <c r="C26" s="301"/>
      <c r="D26" s="449"/>
      <c r="E26" s="561"/>
      <c r="F26" s="450"/>
    </row>
    <row r="27" spans="1:6" s="351" customFormat="1">
      <c r="A27" s="447"/>
      <c r="B27" s="448" t="s">
        <v>204</v>
      </c>
      <c r="C27" s="301"/>
      <c r="D27" s="449"/>
      <c r="E27" s="561"/>
      <c r="F27" s="450"/>
    </row>
    <row r="28" spans="1:6" s="351" customFormat="1">
      <c r="A28" s="447"/>
      <c r="B28" s="448" t="s">
        <v>205</v>
      </c>
      <c r="C28" s="301"/>
      <c r="D28" s="449"/>
      <c r="E28" s="561"/>
      <c r="F28" s="450"/>
    </row>
    <row r="29" spans="1:6" s="351" customFormat="1">
      <c r="A29" s="447"/>
      <c r="B29" s="448" t="s">
        <v>206</v>
      </c>
      <c r="C29" s="301"/>
      <c r="D29" s="449"/>
      <c r="E29" s="561"/>
      <c r="F29" s="450"/>
    </row>
    <row r="30" spans="1:6" s="351" customFormat="1" ht="33">
      <c r="A30" s="447"/>
      <c r="B30" s="448" t="s">
        <v>207</v>
      </c>
      <c r="C30" s="301"/>
      <c r="D30" s="449"/>
      <c r="E30" s="561"/>
      <c r="F30" s="450"/>
    </row>
    <row r="31" spans="1:6" s="351" customFormat="1">
      <c r="A31" s="447"/>
      <c r="B31" s="448" t="s">
        <v>208</v>
      </c>
      <c r="C31" s="301"/>
      <c r="D31" s="449"/>
      <c r="E31" s="561"/>
      <c r="F31" s="450"/>
    </row>
    <row r="32" spans="1:6" s="351" customFormat="1">
      <c r="A32" s="447"/>
      <c r="B32" s="448" t="s">
        <v>209</v>
      </c>
      <c r="C32" s="301"/>
      <c r="D32" s="449"/>
      <c r="E32" s="561"/>
      <c r="F32" s="450"/>
    </row>
    <row r="33" spans="1:6" s="351" customFormat="1">
      <c r="A33" s="356"/>
      <c r="B33" s="355"/>
      <c r="C33" s="271"/>
      <c r="D33" s="357"/>
      <c r="E33" s="560"/>
      <c r="F33" s="348"/>
    </row>
    <row r="34" spans="1:6" s="351" customFormat="1" ht="79.5" customHeight="1">
      <c r="A34" s="447">
        <v>6</v>
      </c>
      <c r="B34" s="448" t="s">
        <v>210</v>
      </c>
      <c r="C34" s="301" t="s">
        <v>3</v>
      </c>
      <c r="D34" s="449">
        <v>1</v>
      </c>
      <c r="E34" s="557">
        <v>0</v>
      </c>
      <c r="F34" s="450">
        <f>D34*E34</f>
        <v>0</v>
      </c>
    </row>
    <row r="35" spans="1:6" s="351" customFormat="1">
      <c r="A35" s="356"/>
      <c r="B35" s="355"/>
      <c r="C35" s="271"/>
      <c r="D35" s="357"/>
      <c r="E35" s="560"/>
      <c r="F35" s="348"/>
    </row>
    <row r="36" spans="1:6" s="351" customFormat="1" ht="66">
      <c r="A36" s="447">
        <v>7</v>
      </c>
      <c r="B36" s="448" t="s">
        <v>211</v>
      </c>
      <c r="C36" s="301" t="s">
        <v>7</v>
      </c>
      <c r="D36" s="449">
        <v>42</v>
      </c>
      <c r="E36" s="557">
        <v>0</v>
      </c>
      <c r="F36" s="450">
        <f>D36*E36</f>
        <v>0</v>
      </c>
    </row>
    <row r="37" spans="1:6" s="351" customFormat="1">
      <c r="A37" s="356"/>
      <c r="B37" s="355"/>
      <c r="C37" s="271"/>
      <c r="D37" s="357"/>
      <c r="E37" s="560"/>
      <c r="F37" s="348"/>
    </row>
    <row r="38" spans="1:6" s="351" customFormat="1" ht="66">
      <c r="A38" s="447">
        <v>8</v>
      </c>
      <c r="B38" s="448" t="s">
        <v>212</v>
      </c>
      <c r="C38" s="301" t="s">
        <v>166</v>
      </c>
      <c r="D38" s="449">
        <v>15</v>
      </c>
      <c r="E38" s="557">
        <v>0</v>
      </c>
      <c r="F38" s="450">
        <f>D38*E38</f>
        <v>0</v>
      </c>
    </row>
    <row r="39" spans="1:6" s="351" customFormat="1">
      <c r="A39" s="356"/>
      <c r="B39" s="355"/>
      <c r="C39" s="271"/>
      <c r="D39" s="357"/>
      <c r="E39" s="560"/>
      <c r="F39" s="348"/>
    </row>
    <row r="40" spans="1:6" s="351" customFormat="1" ht="82.5">
      <c r="A40" s="447">
        <v>9</v>
      </c>
      <c r="B40" s="448" t="s">
        <v>213</v>
      </c>
      <c r="C40" s="301"/>
      <c r="D40" s="449"/>
      <c r="E40" s="561"/>
      <c r="F40" s="450"/>
    </row>
    <row r="41" spans="1:6" s="351" customFormat="1">
      <c r="A41" s="447"/>
      <c r="B41" s="448" t="s">
        <v>214</v>
      </c>
      <c r="C41" s="301" t="s">
        <v>3</v>
      </c>
      <c r="D41" s="449">
        <v>3</v>
      </c>
      <c r="E41" s="557">
        <v>0</v>
      </c>
      <c r="F41" s="450">
        <f t="shared" ref="F41:F48" si="0">D41*E41</f>
        <v>0</v>
      </c>
    </row>
    <row r="42" spans="1:6" s="351" customFormat="1">
      <c r="A42" s="447"/>
      <c r="B42" s="448" t="s">
        <v>215</v>
      </c>
      <c r="C42" s="301" t="s">
        <v>3</v>
      </c>
      <c r="D42" s="449">
        <v>1</v>
      </c>
      <c r="E42" s="557">
        <v>0</v>
      </c>
      <c r="F42" s="450">
        <f t="shared" si="0"/>
        <v>0</v>
      </c>
    </row>
    <row r="43" spans="1:6" s="351" customFormat="1">
      <c r="A43" s="447"/>
      <c r="B43" s="448" t="s">
        <v>216</v>
      </c>
      <c r="C43" s="301" t="s">
        <v>3</v>
      </c>
      <c r="D43" s="449">
        <v>4</v>
      </c>
      <c r="E43" s="557">
        <v>0</v>
      </c>
      <c r="F43" s="450">
        <f t="shared" si="0"/>
        <v>0</v>
      </c>
    </row>
    <row r="44" spans="1:6" s="351" customFormat="1">
      <c r="A44" s="447"/>
      <c r="B44" s="448" t="s">
        <v>217</v>
      </c>
      <c r="C44" s="301" t="s">
        <v>3</v>
      </c>
      <c r="D44" s="449">
        <v>2</v>
      </c>
      <c r="E44" s="557">
        <v>0</v>
      </c>
      <c r="F44" s="450">
        <f t="shared" si="0"/>
        <v>0</v>
      </c>
    </row>
    <row r="45" spans="1:6" s="351" customFormat="1">
      <c r="A45" s="447"/>
      <c r="B45" s="448" t="s">
        <v>218</v>
      </c>
      <c r="C45" s="301" t="s">
        <v>3</v>
      </c>
      <c r="D45" s="449">
        <v>2</v>
      </c>
      <c r="E45" s="557">
        <v>0</v>
      </c>
      <c r="F45" s="450">
        <f t="shared" si="0"/>
        <v>0</v>
      </c>
    </row>
    <row r="46" spans="1:6" s="351" customFormat="1">
      <c r="A46" s="447"/>
      <c r="B46" s="448" t="s">
        <v>219</v>
      </c>
      <c r="C46" s="301" t="s">
        <v>3</v>
      </c>
      <c r="D46" s="449">
        <v>4</v>
      </c>
      <c r="E46" s="557">
        <v>0</v>
      </c>
      <c r="F46" s="450">
        <f t="shared" si="0"/>
        <v>0</v>
      </c>
    </row>
    <row r="47" spans="1:6" s="351" customFormat="1">
      <c r="A47" s="447"/>
      <c r="B47" s="448" t="s">
        <v>220</v>
      </c>
      <c r="C47" s="301" t="s">
        <v>3</v>
      </c>
      <c r="D47" s="449">
        <v>2</v>
      </c>
      <c r="E47" s="557">
        <v>0</v>
      </c>
      <c r="F47" s="450">
        <f t="shared" si="0"/>
        <v>0</v>
      </c>
    </row>
    <row r="48" spans="1:6" s="351" customFormat="1">
      <c r="A48" s="447"/>
      <c r="B48" s="448" t="s">
        <v>221</v>
      </c>
      <c r="C48" s="301" t="s">
        <v>3</v>
      </c>
      <c r="D48" s="449">
        <v>1</v>
      </c>
      <c r="E48" s="557">
        <v>0</v>
      </c>
      <c r="F48" s="450">
        <f t="shared" si="0"/>
        <v>0</v>
      </c>
    </row>
    <row r="49" spans="1:6" s="351" customFormat="1">
      <c r="A49" s="356"/>
      <c r="B49" s="355"/>
      <c r="C49" s="271"/>
      <c r="D49" s="357"/>
      <c r="E49" s="560"/>
      <c r="F49" s="348"/>
    </row>
    <row r="50" spans="1:6" s="351" customFormat="1" ht="66">
      <c r="A50" s="447">
        <v>10</v>
      </c>
      <c r="B50" s="503" t="s">
        <v>222</v>
      </c>
      <c r="C50" s="504"/>
      <c r="D50" s="449"/>
      <c r="E50" s="562"/>
      <c r="F50" s="505"/>
    </row>
    <row r="51" spans="1:6" s="351" customFormat="1">
      <c r="A51" s="447"/>
      <c r="B51" s="503" t="s">
        <v>223</v>
      </c>
      <c r="C51" s="504" t="s">
        <v>7</v>
      </c>
      <c r="D51" s="449">
        <v>68</v>
      </c>
      <c r="E51" s="563">
        <v>0</v>
      </c>
      <c r="F51" s="505">
        <f>D51*E51</f>
        <v>0</v>
      </c>
    </row>
    <row r="52" spans="1:6" s="351" customFormat="1">
      <c r="A52" s="447"/>
      <c r="B52" s="503" t="s">
        <v>224</v>
      </c>
      <c r="C52" s="504" t="s">
        <v>7</v>
      </c>
      <c r="D52" s="449">
        <v>34</v>
      </c>
      <c r="E52" s="563">
        <v>0</v>
      </c>
      <c r="F52" s="505">
        <f>D52*E52</f>
        <v>0</v>
      </c>
    </row>
    <row r="53" spans="1:6" s="351" customFormat="1">
      <c r="A53" s="356"/>
      <c r="B53" s="355"/>
      <c r="C53" s="271"/>
      <c r="D53" s="357"/>
      <c r="E53" s="560"/>
      <c r="F53" s="348"/>
    </row>
    <row r="54" spans="1:6" s="351" customFormat="1" ht="49.5">
      <c r="A54" s="447">
        <v>11</v>
      </c>
      <c r="B54" s="448" t="s">
        <v>225</v>
      </c>
      <c r="C54" s="504"/>
      <c r="D54" s="449"/>
      <c r="E54" s="562"/>
      <c r="F54" s="505"/>
    </row>
    <row r="55" spans="1:6" s="351" customFormat="1">
      <c r="A55" s="447"/>
      <c r="B55" s="503" t="s">
        <v>223</v>
      </c>
      <c r="C55" s="504" t="s">
        <v>7</v>
      </c>
      <c r="D55" s="449">
        <v>60</v>
      </c>
      <c r="E55" s="563">
        <v>0</v>
      </c>
      <c r="F55" s="505">
        <f>D55*E55</f>
        <v>0</v>
      </c>
    </row>
    <row r="56" spans="1:6" s="351" customFormat="1">
      <c r="A56" s="447"/>
      <c r="B56" s="503" t="s">
        <v>224</v>
      </c>
      <c r="C56" s="504" t="s">
        <v>7</v>
      </c>
      <c r="D56" s="449">
        <v>30</v>
      </c>
      <c r="E56" s="563">
        <v>0</v>
      </c>
      <c r="F56" s="505">
        <f>D56*E56</f>
        <v>0</v>
      </c>
    </row>
    <row r="57" spans="1:6" s="351" customFormat="1">
      <c r="A57" s="356"/>
      <c r="B57" s="355"/>
      <c r="C57" s="271"/>
      <c r="D57" s="357"/>
      <c r="E57" s="560"/>
      <c r="F57" s="348"/>
    </row>
    <row r="58" spans="1:6" s="351" customFormat="1" ht="33">
      <c r="A58" s="447">
        <v>12</v>
      </c>
      <c r="B58" s="448" t="s">
        <v>226</v>
      </c>
      <c r="C58" s="301" t="s">
        <v>166</v>
      </c>
      <c r="D58" s="449">
        <v>15</v>
      </c>
      <c r="E58" s="557">
        <v>0</v>
      </c>
      <c r="F58" s="450">
        <f>D58*E58</f>
        <v>0</v>
      </c>
    </row>
    <row r="59" spans="1:6" s="351" customFormat="1">
      <c r="A59" s="356"/>
      <c r="B59" s="355"/>
      <c r="C59" s="271"/>
      <c r="D59" s="357"/>
      <c r="E59" s="560"/>
      <c r="F59" s="348"/>
    </row>
    <row r="60" spans="1:6" s="351" customFormat="1" ht="66">
      <c r="A60" s="447">
        <v>13</v>
      </c>
      <c r="B60" s="448" t="s">
        <v>227</v>
      </c>
      <c r="C60" s="301"/>
      <c r="D60" s="449"/>
      <c r="E60" s="561"/>
      <c r="F60" s="450"/>
    </row>
    <row r="61" spans="1:6" s="351" customFormat="1">
      <c r="A61" s="447"/>
      <c r="B61" s="448" t="s">
        <v>228</v>
      </c>
      <c r="C61" s="301" t="s">
        <v>3</v>
      </c>
      <c r="D61" s="449">
        <v>1</v>
      </c>
      <c r="E61" s="557">
        <v>0</v>
      </c>
      <c r="F61" s="450">
        <f>D61*E61</f>
        <v>0</v>
      </c>
    </row>
    <row r="62" spans="1:6" s="351" customFormat="1">
      <c r="A62" s="447"/>
      <c r="B62" s="448" t="s">
        <v>229</v>
      </c>
      <c r="C62" s="301" t="s">
        <v>3</v>
      </c>
      <c r="D62" s="449">
        <v>1</v>
      </c>
      <c r="E62" s="557">
        <v>0</v>
      </c>
      <c r="F62" s="450">
        <f>D62*E62</f>
        <v>0</v>
      </c>
    </row>
    <row r="63" spans="1:6" s="351" customFormat="1">
      <c r="A63" s="447"/>
      <c r="B63" s="448" t="s">
        <v>230</v>
      </c>
      <c r="C63" s="301" t="s">
        <v>3</v>
      </c>
      <c r="D63" s="449">
        <v>1</v>
      </c>
      <c r="E63" s="557">
        <v>0</v>
      </c>
      <c r="F63" s="450">
        <f>D63*E63</f>
        <v>0</v>
      </c>
    </row>
    <row r="64" spans="1:6" s="351" customFormat="1">
      <c r="A64" s="356"/>
      <c r="B64" s="355"/>
      <c r="C64" s="271"/>
      <c r="D64" s="357"/>
      <c r="E64" s="560"/>
      <c r="F64" s="348"/>
    </row>
    <row r="65" spans="1:6" s="351" customFormat="1" ht="33">
      <c r="A65" s="447">
        <v>14</v>
      </c>
      <c r="B65" s="448" t="s">
        <v>231</v>
      </c>
      <c r="C65" s="301" t="s">
        <v>3</v>
      </c>
      <c r="D65" s="449">
        <v>1</v>
      </c>
      <c r="E65" s="557">
        <v>0</v>
      </c>
      <c r="F65" s="450">
        <f>D65*E65</f>
        <v>0</v>
      </c>
    </row>
    <row r="66" spans="1:6" s="351" customFormat="1">
      <c r="A66" s="356"/>
      <c r="B66" s="355"/>
      <c r="C66" s="271"/>
      <c r="D66" s="357"/>
      <c r="E66" s="560"/>
      <c r="F66" s="348"/>
    </row>
    <row r="67" spans="1:6" s="351" customFormat="1">
      <c r="A67" s="447">
        <v>15</v>
      </c>
      <c r="B67" s="448" t="s">
        <v>232</v>
      </c>
      <c r="C67" s="301" t="s">
        <v>166</v>
      </c>
      <c r="D67" s="449">
        <v>27</v>
      </c>
      <c r="E67" s="557">
        <v>0</v>
      </c>
      <c r="F67" s="450">
        <f>D67*E67</f>
        <v>0</v>
      </c>
    </row>
    <row r="68" spans="1:6" s="351" customFormat="1">
      <c r="A68" s="356"/>
      <c r="B68" s="355"/>
      <c r="C68" s="271"/>
      <c r="D68" s="357"/>
      <c r="E68" s="560"/>
      <c r="F68" s="348"/>
    </row>
    <row r="69" spans="1:6" s="351" customFormat="1" ht="33">
      <c r="A69" s="447">
        <v>16</v>
      </c>
      <c r="B69" s="448" t="s">
        <v>233</v>
      </c>
      <c r="C69" s="301" t="s">
        <v>166</v>
      </c>
      <c r="D69" s="449">
        <v>27</v>
      </c>
      <c r="E69" s="557">
        <v>0</v>
      </c>
      <c r="F69" s="450">
        <f>D69*E69</f>
        <v>0</v>
      </c>
    </row>
    <row r="70" spans="1:6" s="351" customFormat="1">
      <c r="A70" s="356"/>
      <c r="B70" s="355"/>
      <c r="C70" s="271"/>
      <c r="D70" s="357"/>
      <c r="E70" s="560"/>
      <c r="F70" s="348"/>
    </row>
    <row r="71" spans="1:6" s="351" customFormat="1" ht="165">
      <c r="A71" s="447">
        <v>17</v>
      </c>
      <c r="B71" s="448" t="s">
        <v>234</v>
      </c>
      <c r="C71" s="301"/>
      <c r="D71" s="449"/>
      <c r="E71" s="561"/>
      <c r="F71" s="450"/>
    </row>
    <row r="72" spans="1:6" s="351" customFormat="1">
      <c r="A72" s="447"/>
      <c r="B72" s="448" t="s">
        <v>223</v>
      </c>
      <c r="C72" s="301" t="s">
        <v>7</v>
      </c>
      <c r="D72" s="449">
        <v>32</v>
      </c>
      <c r="E72" s="557">
        <v>0</v>
      </c>
      <c r="F72" s="450">
        <f>D72*E72</f>
        <v>0</v>
      </c>
    </row>
    <row r="73" spans="1:6" s="351" customFormat="1">
      <c r="A73" s="356"/>
      <c r="B73" s="355"/>
      <c r="C73" s="271"/>
      <c r="D73" s="357"/>
      <c r="E73" s="560"/>
      <c r="F73" s="348"/>
    </row>
    <row r="74" spans="1:6" s="351" customFormat="1" ht="82.5">
      <c r="A74" s="447">
        <v>18</v>
      </c>
      <c r="B74" s="448" t="s">
        <v>235</v>
      </c>
      <c r="C74" s="301" t="s">
        <v>3</v>
      </c>
      <c r="D74" s="449">
        <v>1</v>
      </c>
      <c r="E74" s="557">
        <v>0</v>
      </c>
      <c r="F74" s="450">
        <f>D74*E74</f>
        <v>0</v>
      </c>
    </row>
    <row r="75" spans="1:6" s="351" customFormat="1" ht="409.5">
      <c r="A75" s="447"/>
      <c r="B75" s="448" t="s">
        <v>236</v>
      </c>
      <c r="C75" s="301"/>
      <c r="D75" s="449"/>
      <c r="E75" s="561"/>
      <c r="F75" s="450"/>
    </row>
    <row r="76" spans="1:6" s="351" customFormat="1" ht="132" customHeight="1">
      <c r="A76" s="447"/>
      <c r="B76" s="506" t="s">
        <v>237</v>
      </c>
      <c r="C76" s="301"/>
      <c r="D76" s="449"/>
      <c r="E76" s="561"/>
      <c r="F76" s="450"/>
    </row>
    <row r="77" spans="1:6" s="351" customFormat="1">
      <c r="A77" s="356"/>
      <c r="B77" s="355"/>
      <c r="C77" s="271"/>
      <c r="D77" s="357"/>
      <c r="E77" s="560"/>
      <c r="F77" s="348"/>
    </row>
    <row r="78" spans="1:6" s="351" customFormat="1" ht="33">
      <c r="A78" s="447">
        <v>19</v>
      </c>
      <c r="B78" s="448" t="s">
        <v>238</v>
      </c>
      <c r="C78" s="301" t="s">
        <v>3</v>
      </c>
      <c r="D78" s="449">
        <v>1</v>
      </c>
      <c r="E78" s="557">
        <v>0</v>
      </c>
      <c r="F78" s="450">
        <f>D78*E78</f>
        <v>0</v>
      </c>
    </row>
    <row r="79" spans="1:6" s="351" customFormat="1" ht="198">
      <c r="A79" s="447"/>
      <c r="B79" s="448" t="s">
        <v>239</v>
      </c>
      <c r="C79" s="301"/>
      <c r="D79" s="449"/>
      <c r="E79" s="561"/>
      <c r="F79" s="450"/>
    </row>
    <row r="80" spans="1:6" s="351" customFormat="1">
      <c r="A80" s="356"/>
      <c r="B80" s="355"/>
      <c r="C80" s="271"/>
      <c r="D80" s="357"/>
      <c r="E80" s="560"/>
      <c r="F80" s="348"/>
    </row>
    <row r="81" spans="1:6" s="351" customFormat="1" ht="181.5">
      <c r="A81" s="447">
        <v>20</v>
      </c>
      <c r="B81" s="448" t="s">
        <v>240</v>
      </c>
      <c r="C81" s="301" t="s">
        <v>3</v>
      </c>
      <c r="D81" s="449">
        <v>1</v>
      </c>
      <c r="E81" s="557">
        <v>0</v>
      </c>
      <c r="F81" s="450">
        <f>D81*E81</f>
        <v>0</v>
      </c>
    </row>
    <row r="82" spans="1:6" s="351" customFormat="1">
      <c r="A82" s="356"/>
      <c r="B82" s="355"/>
      <c r="C82" s="271"/>
      <c r="D82" s="357"/>
      <c r="E82" s="560"/>
      <c r="F82" s="348"/>
    </row>
    <row r="83" spans="1:6" s="351" customFormat="1">
      <c r="A83" s="447">
        <v>21</v>
      </c>
      <c r="B83" s="448" t="s">
        <v>241</v>
      </c>
      <c r="C83" s="301" t="s">
        <v>3</v>
      </c>
      <c r="D83" s="449">
        <v>1</v>
      </c>
      <c r="E83" s="557">
        <v>0</v>
      </c>
      <c r="F83" s="450">
        <f>D83*E83</f>
        <v>0</v>
      </c>
    </row>
    <row r="84" spans="1:6" s="351" customFormat="1" ht="363">
      <c r="A84" s="447"/>
      <c r="B84" s="448" t="s">
        <v>242</v>
      </c>
      <c r="C84" s="301"/>
      <c r="D84" s="449"/>
      <c r="E84" s="561"/>
      <c r="F84" s="450"/>
    </row>
    <row r="85" spans="1:6" s="351" customFormat="1">
      <c r="A85" s="356"/>
      <c r="B85" s="355"/>
      <c r="C85" s="271"/>
      <c r="D85" s="357"/>
      <c r="E85" s="560"/>
      <c r="F85" s="348"/>
    </row>
    <row r="86" spans="1:6" s="351" customFormat="1" ht="66">
      <c r="A86" s="447">
        <v>22</v>
      </c>
      <c r="B86" s="448" t="s">
        <v>243</v>
      </c>
      <c r="C86" s="301" t="s">
        <v>3</v>
      </c>
      <c r="D86" s="449">
        <v>1</v>
      </c>
      <c r="E86" s="557">
        <v>0</v>
      </c>
      <c r="F86" s="450">
        <f>D86*E86</f>
        <v>0</v>
      </c>
    </row>
    <row r="87" spans="1:6" s="351" customFormat="1">
      <c r="A87" s="356"/>
      <c r="B87" s="355"/>
      <c r="C87" s="271"/>
      <c r="D87" s="357"/>
      <c r="E87" s="560"/>
      <c r="F87" s="348"/>
    </row>
    <row r="88" spans="1:6" s="351" customFormat="1" ht="330">
      <c r="A88" s="447">
        <v>23</v>
      </c>
      <c r="B88" s="448" t="s">
        <v>244</v>
      </c>
      <c r="C88" s="301" t="s">
        <v>3</v>
      </c>
      <c r="D88" s="449">
        <v>1</v>
      </c>
      <c r="E88" s="557">
        <v>0</v>
      </c>
      <c r="F88" s="450">
        <f>D88*E88</f>
        <v>0</v>
      </c>
    </row>
    <row r="89" spans="1:6" s="351" customFormat="1">
      <c r="A89" s="356"/>
      <c r="B89" s="355"/>
      <c r="C89" s="271"/>
      <c r="D89" s="357"/>
      <c r="E89" s="560"/>
      <c r="F89" s="348"/>
    </row>
    <row r="90" spans="1:6" s="351" customFormat="1" ht="33">
      <c r="A90" s="447">
        <v>24</v>
      </c>
      <c r="B90" s="448" t="s">
        <v>245</v>
      </c>
      <c r="C90" s="301" t="s">
        <v>3</v>
      </c>
      <c r="D90" s="449">
        <v>1</v>
      </c>
      <c r="E90" s="557">
        <v>0</v>
      </c>
      <c r="F90" s="450">
        <f>D90*E90</f>
        <v>0</v>
      </c>
    </row>
    <row r="91" spans="1:6" s="351" customFormat="1">
      <c r="A91" s="356"/>
      <c r="B91" s="355"/>
      <c r="C91" s="271"/>
      <c r="D91" s="357"/>
      <c r="E91" s="560"/>
      <c r="F91" s="348"/>
    </row>
    <row r="92" spans="1:6" s="351" customFormat="1" ht="33">
      <c r="A92" s="447">
        <v>25</v>
      </c>
      <c r="B92" s="448" t="s">
        <v>876</v>
      </c>
      <c r="C92" s="301" t="s">
        <v>3</v>
      </c>
      <c r="D92" s="449">
        <v>1</v>
      </c>
      <c r="E92" s="557">
        <v>0</v>
      </c>
      <c r="F92" s="450">
        <f>D92*E92</f>
        <v>0</v>
      </c>
    </row>
    <row r="93" spans="1:6" s="351" customFormat="1" ht="115.5">
      <c r="A93" s="447"/>
      <c r="B93" s="448" t="s">
        <v>246</v>
      </c>
      <c r="C93" s="301"/>
      <c r="D93" s="449"/>
      <c r="E93" s="561"/>
      <c r="F93" s="450"/>
    </row>
    <row r="94" spans="1:6" s="351" customFormat="1" ht="264">
      <c r="A94" s="447"/>
      <c r="B94" s="448" t="s">
        <v>247</v>
      </c>
      <c r="C94" s="301"/>
      <c r="D94" s="449"/>
      <c r="E94" s="561"/>
      <c r="F94" s="450"/>
    </row>
    <row r="95" spans="1:6" s="351" customFormat="1" ht="379.5">
      <c r="A95" s="447"/>
      <c r="B95" s="448" t="s">
        <v>248</v>
      </c>
      <c r="C95" s="301"/>
      <c r="D95" s="449"/>
      <c r="E95" s="561"/>
      <c r="F95" s="450"/>
    </row>
    <row r="96" spans="1:6" s="351" customFormat="1" ht="330">
      <c r="A96" s="447"/>
      <c r="B96" s="448" t="s">
        <v>873</v>
      </c>
      <c r="C96" s="301"/>
      <c r="D96" s="449"/>
      <c r="E96" s="561"/>
      <c r="F96" s="450"/>
    </row>
    <row r="97" spans="1:6" s="351" customFormat="1" ht="330">
      <c r="A97" s="447"/>
      <c r="B97" s="448" t="s">
        <v>874</v>
      </c>
      <c r="C97" s="301"/>
      <c r="D97" s="449"/>
      <c r="E97" s="561"/>
      <c r="F97" s="450"/>
    </row>
    <row r="98" spans="1:6" s="351" customFormat="1" ht="409.5">
      <c r="A98" s="447"/>
      <c r="B98" s="448" t="s">
        <v>875</v>
      </c>
      <c r="C98" s="301"/>
      <c r="D98" s="449"/>
      <c r="E98" s="561"/>
      <c r="F98" s="450"/>
    </row>
    <row r="99" spans="1:6" s="351" customFormat="1" ht="82.5">
      <c r="A99" s="447"/>
      <c r="B99" s="448" t="s">
        <v>249</v>
      </c>
      <c r="C99" s="301"/>
      <c r="D99" s="449"/>
      <c r="E99" s="561"/>
      <c r="F99" s="450"/>
    </row>
    <row r="100" spans="1:6" s="351" customFormat="1" ht="99">
      <c r="A100" s="447"/>
      <c r="B100" s="448" t="s">
        <v>250</v>
      </c>
      <c r="C100" s="301"/>
      <c r="D100" s="449"/>
      <c r="E100" s="561"/>
      <c r="F100" s="450"/>
    </row>
    <row r="101" spans="1:6" s="351" customFormat="1" ht="49.5">
      <c r="A101" s="447"/>
      <c r="B101" s="448" t="s">
        <v>251</v>
      </c>
      <c r="C101" s="301"/>
      <c r="D101" s="449"/>
      <c r="E101" s="561"/>
      <c r="F101" s="450"/>
    </row>
    <row r="102" spans="1:6" s="351" customFormat="1" ht="66">
      <c r="A102" s="447"/>
      <c r="B102" s="448" t="s">
        <v>252</v>
      </c>
      <c r="C102" s="301"/>
      <c r="D102" s="449"/>
      <c r="E102" s="561"/>
      <c r="F102" s="450"/>
    </row>
    <row r="103" spans="1:6" s="351" customFormat="1" ht="49.5">
      <c r="A103" s="447"/>
      <c r="B103" s="448" t="s">
        <v>253</v>
      </c>
      <c r="C103" s="301"/>
      <c r="D103" s="449"/>
      <c r="E103" s="561"/>
      <c r="F103" s="450"/>
    </row>
    <row r="104" spans="1:6" s="351" customFormat="1" ht="49.5">
      <c r="A104" s="447"/>
      <c r="B104" s="448" t="s">
        <v>254</v>
      </c>
      <c r="C104" s="301"/>
      <c r="D104" s="449"/>
      <c r="E104" s="561"/>
      <c r="F104" s="450"/>
    </row>
    <row r="105" spans="1:6" s="351" customFormat="1" ht="49.5">
      <c r="A105" s="447"/>
      <c r="B105" s="448" t="s">
        <v>255</v>
      </c>
      <c r="C105" s="301"/>
      <c r="D105" s="449"/>
      <c r="E105" s="561"/>
      <c r="F105" s="450"/>
    </row>
    <row r="106" spans="1:6" s="351" customFormat="1">
      <c r="A106" s="356"/>
      <c r="B106" s="355"/>
      <c r="C106" s="271"/>
      <c r="D106" s="357"/>
      <c r="E106" s="560"/>
      <c r="F106" s="348"/>
    </row>
    <row r="107" spans="1:6" s="351" customFormat="1" ht="33">
      <c r="A107" s="447">
        <v>26</v>
      </c>
      <c r="B107" s="448" t="s">
        <v>256</v>
      </c>
      <c r="C107" s="301" t="s">
        <v>3</v>
      </c>
      <c r="D107" s="449">
        <v>1</v>
      </c>
      <c r="E107" s="557">
        <v>0</v>
      </c>
      <c r="F107" s="450">
        <f>D107*E107</f>
        <v>0</v>
      </c>
    </row>
    <row r="108" spans="1:6" s="351" customFormat="1">
      <c r="A108" s="356"/>
      <c r="B108" s="355"/>
      <c r="C108" s="271"/>
      <c r="D108" s="357"/>
      <c r="E108" s="560"/>
      <c r="F108" s="348"/>
    </row>
    <row r="109" spans="1:6" s="351" customFormat="1" ht="33">
      <c r="A109" s="447">
        <v>27</v>
      </c>
      <c r="B109" s="448" t="s">
        <v>257</v>
      </c>
      <c r="C109" s="301" t="s">
        <v>3</v>
      </c>
      <c r="D109" s="449">
        <v>1</v>
      </c>
      <c r="E109" s="557">
        <v>0</v>
      </c>
      <c r="F109" s="450">
        <f>D109*E109</f>
        <v>0</v>
      </c>
    </row>
    <row r="110" spans="1:6" s="351" customFormat="1">
      <c r="A110" s="356"/>
      <c r="B110" s="355"/>
      <c r="C110" s="271"/>
      <c r="D110" s="357"/>
      <c r="E110" s="560"/>
      <c r="F110" s="348"/>
    </row>
    <row r="111" spans="1:6" s="351" customFormat="1" ht="82.5">
      <c r="A111" s="447">
        <v>28</v>
      </c>
      <c r="B111" s="448" t="s">
        <v>258</v>
      </c>
      <c r="C111" s="301"/>
      <c r="D111" s="449"/>
      <c r="E111" s="561"/>
      <c r="F111" s="450"/>
    </row>
    <row r="112" spans="1:6" s="351" customFormat="1" ht="66">
      <c r="A112" s="447"/>
      <c r="B112" s="448" t="s">
        <v>259</v>
      </c>
      <c r="C112" s="301" t="s">
        <v>8</v>
      </c>
      <c r="D112" s="449">
        <v>1</v>
      </c>
      <c r="E112" s="557">
        <v>0</v>
      </c>
      <c r="F112" s="450">
        <f t="shared" ref="F112:F118" si="1">D112*E112</f>
        <v>0</v>
      </c>
    </row>
    <row r="113" spans="1:6" s="351" customFormat="1">
      <c r="A113" s="447"/>
      <c r="B113" s="448" t="s">
        <v>260</v>
      </c>
      <c r="C113" s="301" t="s">
        <v>8</v>
      </c>
      <c r="D113" s="449">
        <v>1</v>
      </c>
      <c r="E113" s="557">
        <v>0</v>
      </c>
      <c r="F113" s="450">
        <f t="shared" si="1"/>
        <v>0</v>
      </c>
    </row>
    <row r="114" spans="1:6" s="351" customFormat="1" ht="49.5">
      <c r="A114" s="447"/>
      <c r="B114" s="448" t="s">
        <v>261</v>
      </c>
      <c r="C114" s="301" t="s">
        <v>8</v>
      </c>
      <c r="D114" s="449">
        <v>1</v>
      </c>
      <c r="E114" s="557">
        <v>0</v>
      </c>
      <c r="F114" s="450">
        <f t="shared" si="1"/>
        <v>0</v>
      </c>
    </row>
    <row r="115" spans="1:6" s="351" customFormat="1">
      <c r="A115" s="447"/>
      <c r="B115" s="448" t="s">
        <v>262</v>
      </c>
      <c r="C115" s="301" t="s">
        <v>8</v>
      </c>
      <c r="D115" s="449">
        <v>1</v>
      </c>
      <c r="E115" s="557">
        <v>0</v>
      </c>
      <c r="F115" s="450">
        <f t="shared" si="1"/>
        <v>0</v>
      </c>
    </row>
    <row r="116" spans="1:6" s="351" customFormat="1" ht="66">
      <c r="A116" s="447"/>
      <c r="B116" s="448" t="s">
        <v>263</v>
      </c>
      <c r="C116" s="301" t="s">
        <v>8</v>
      </c>
      <c r="D116" s="449">
        <v>1</v>
      </c>
      <c r="E116" s="557">
        <v>0</v>
      </c>
      <c r="F116" s="450">
        <f t="shared" si="1"/>
        <v>0</v>
      </c>
    </row>
    <row r="117" spans="1:6" s="351" customFormat="1" ht="66">
      <c r="A117" s="447"/>
      <c r="B117" s="448" t="s">
        <v>264</v>
      </c>
      <c r="C117" s="301" t="s">
        <v>8</v>
      </c>
      <c r="D117" s="449">
        <v>2</v>
      </c>
      <c r="E117" s="557">
        <v>0</v>
      </c>
      <c r="F117" s="450">
        <f t="shared" si="1"/>
        <v>0</v>
      </c>
    </row>
    <row r="118" spans="1:6" s="351" customFormat="1" ht="33">
      <c r="A118" s="447"/>
      <c r="B118" s="448" t="s">
        <v>265</v>
      </c>
      <c r="C118" s="301" t="s">
        <v>8</v>
      </c>
      <c r="D118" s="449">
        <v>4</v>
      </c>
      <c r="E118" s="557">
        <v>0</v>
      </c>
      <c r="F118" s="450">
        <f t="shared" si="1"/>
        <v>0</v>
      </c>
    </row>
    <row r="119" spans="1:6" s="351" customFormat="1">
      <c r="A119" s="356"/>
      <c r="B119" s="355"/>
      <c r="C119" s="271"/>
      <c r="D119" s="357"/>
      <c r="E119" s="560"/>
      <c r="F119" s="348"/>
    </row>
    <row r="120" spans="1:6" s="351" customFormat="1" ht="66">
      <c r="A120" s="447">
        <v>29</v>
      </c>
      <c r="B120" s="503" t="s">
        <v>222</v>
      </c>
      <c r="C120" s="504"/>
      <c r="D120" s="449"/>
      <c r="E120" s="562"/>
      <c r="F120" s="505"/>
    </row>
    <row r="121" spans="1:6" s="351" customFormat="1">
      <c r="A121" s="447"/>
      <c r="B121" s="503" t="s">
        <v>266</v>
      </c>
      <c r="C121" s="504" t="s">
        <v>7</v>
      </c>
      <c r="D121" s="449">
        <v>8</v>
      </c>
      <c r="E121" s="563">
        <v>0</v>
      </c>
      <c r="F121" s="505">
        <f>D121*E121</f>
        <v>0</v>
      </c>
    </row>
    <row r="122" spans="1:6" s="351" customFormat="1">
      <c r="A122" s="447"/>
      <c r="B122" s="503" t="s">
        <v>223</v>
      </c>
      <c r="C122" s="504" t="s">
        <v>7</v>
      </c>
      <c r="D122" s="449">
        <v>22</v>
      </c>
      <c r="E122" s="563">
        <v>0</v>
      </c>
      <c r="F122" s="505">
        <f>D122*E122</f>
        <v>0</v>
      </c>
    </row>
    <row r="123" spans="1:6" s="351" customFormat="1">
      <c r="A123" s="447"/>
      <c r="B123" s="503" t="s">
        <v>224</v>
      </c>
      <c r="C123" s="504" t="s">
        <v>7</v>
      </c>
      <c r="D123" s="449">
        <v>3</v>
      </c>
      <c r="E123" s="563">
        <v>0</v>
      </c>
      <c r="F123" s="505">
        <f>D123*E123</f>
        <v>0</v>
      </c>
    </row>
    <row r="124" spans="1:6" s="351" customFormat="1">
      <c r="A124" s="447"/>
      <c r="B124" s="448" t="s">
        <v>267</v>
      </c>
      <c r="C124" s="301" t="s">
        <v>7</v>
      </c>
      <c r="D124" s="449">
        <v>6</v>
      </c>
      <c r="E124" s="557">
        <v>0</v>
      </c>
      <c r="F124" s="505">
        <f>D124*E124</f>
        <v>0</v>
      </c>
    </row>
    <row r="125" spans="1:6" s="351" customFormat="1">
      <c r="A125" s="356"/>
      <c r="B125" s="355"/>
      <c r="C125" s="271"/>
      <c r="D125" s="357"/>
      <c r="E125" s="560"/>
      <c r="F125" s="348"/>
    </row>
    <row r="126" spans="1:6" s="351" customFormat="1" ht="49.5">
      <c r="A126" s="447">
        <v>30</v>
      </c>
      <c r="B126" s="448" t="s">
        <v>268</v>
      </c>
      <c r="C126" s="301" t="s">
        <v>166</v>
      </c>
      <c r="D126" s="449">
        <v>12</v>
      </c>
      <c r="E126" s="557">
        <v>0</v>
      </c>
      <c r="F126" s="450">
        <f>D126*E126</f>
        <v>0</v>
      </c>
    </row>
    <row r="127" spans="1:6" s="351" customFormat="1">
      <c r="A127" s="356"/>
      <c r="B127" s="355"/>
      <c r="C127" s="271"/>
      <c r="D127" s="357"/>
      <c r="E127" s="560"/>
      <c r="F127" s="348"/>
    </row>
    <row r="128" spans="1:6" s="351" customFormat="1" ht="99">
      <c r="A128" s="447">
        <v>31</v>
      </c>
      <c r="B128" s="448" t="s">
        <v>269</v>
      </c>
      <c r="C128" s="301" t="s">
        <v>3</v>
      </c>
      <c r="D128" s="449">
        <v>1</v>
      </c>
      <c r="E128" s="557">
        <v>0</v>
      </c>
      <c r="F128" s="450">
        <f>D128*E128</f>
        <v>0</v>
      </c>
    </row>
    <row r="129" spans="1:6" s="351" customFormat="1">
      <c r="A129" s="356"/>
      <c r="B129" s="355"/>
      <c r="C129" s="271"/>
      <c r="D129" s="357"/>
      <c r="E129" s="560"/>
      <c r="F129" s="348"/>
    </row>
    <row r="130" spans="1:6" s="351" customFormat="1" ht="33">
      <c r="A130" s="447">
        <v>32</v>
      </c>
      <c r="B130" s="503" t="s">
        <v>270</v>
      </c>
      <c r="C130" s="301"/>
      <c r="D130" s="449"/>
      <c r="E130" s="561"/>
      <c r="F130" s="450"/>
    </row>
    <row r="131" spans="1:6" s="351" customFormat="1">
      <c r="A131" s="447"/>
      <c r="B131" s="503" t="s">
        <v>266</v>
      </c>
      <c r="C131" s="301" t="s">
        <v>8</v>
      </c>
      <c r="D131" s="449">
        <v>1</v>
      </c>
      <c r="E131" s="557">
        <v>0</v>
      </c>
      <c r="F131" s="450">
        <f>D131*E131</f>
        <v>0</v>
      </c>
    </row>
    <row r="132" spans="1:6" s="351" customFormat="1">
      <c r="A132" s="447"/>
      <c r="B132" s="503" t="s">
        <v>271</v>
      </c>
      <c r="C132" s="301" t="s">
        <v>8</v>
      </c>
      <c r="D132" s="449">
        <v>1</v>
      </c>
      <c r="E132" s="557">
        <v>0</v>
      </c>
      <c r="F132" s="450">
        <f>D132*E132</f>
        <v>0</v>
      </c>
    </row>
    <row r="133" spans="1:6" s="351" customFormat="1">
      <c r="A133" s="447"/>
      <c r="B133" s="503" t="s">
        <v>223</v>
      </c>
      <c r="C133" s="301" t="s">
        <v>8</v>
      </c>
      <c r="D133" s="449">
        <v>12</v>
      </c>
      <c r="E133" s="557">
        <v>0</v>
      </c>
      <c r="F133" s="450">
        <f>D133*E133</f>
        <v>0</v>
      </c>
    </row>
    <row r="134" spans="1:6" s="351" customFormat="1">
      <c r="A134" s="447"/>
      <c r="B134" s="503" t="s">
        <v>224</v>
      </c>
      <c r="C134" s="301" t="s">
        <v>8</v>
      </c>
      <c r="D134" s="449">
        <v>4</v>
      </c>
      <c r="E134" s="557">
        <v>0</v>
      </c>
      <c r="F134" s="450">
        <f>D134*E134</f>
        <v>0</v>
      </c>
    </row>
    <row r="135" spans="1:6" s="351" customFormat="1">
      <c r="A135" s="447"/>
      <c r="B135" s="503" t="s">
        <v>267</v>
      </c>
      <c r="C135" s="301" t="s">
        <v>8</v>
      </c>
      <c r="D135" s="449">
        <v>2</v>
      </c>
      <c r="E135" s="557">
        <v>0</v>
      </c>
      <c r="F135" s="450">
        <f>D135*E135</f>
        <v>0</v>
      </c>
    </row>
    <row r="136" spans="1:6" s="351" customFormat="1">
      <c r="A136" s="356"/>
      <c r="B136" s="355"/>
      <c r="C136" s="271"/>
      <c r="D136" s="357"/>
      <c r="E136" s="560"/>
      <c r="F136" s="348"/>
    </row>
    <row r="137" spans="1:6" s="351" customFormat="1" ht="49.5">
      <c r="A137" s="447">
        <v>33</v>
      </c>
      <c r="B137" s="503" t="s">
        <v>272</v>
      </c>
      <c r="C137" s="301"/>
      <c r="D137" s="449"/>
      <c r="E137" s="561"/>
      <c r="F137" s="450"/>
    </row>
    <row r="138" spans="1:6" s="351" customFormat="1">
      <c r="A138" s="447"/>
      <c r="B138" s="448" t="s">
        <v>273</v>
      </c>
      <c r="C138" s="301" t="s">
        <v>8</v>
      </c>
      <c r="D138" s="449">
        <v>8</v>
      </c>
      <c r="E138" s="557">
        <v>0</v>
      </c>
      <c r="F138" s="450">
        <f>D138*E138</f>
        <v>0</v>
      </c>
    </row>
    <row r="139" spans="1:6" s="351" customFormat="1">
      <c r="A139" s="447"/>
      <c r="B139" s="448" t="s">
        <v>266</v>
      </c>
      <c r="C139" s="301" t="s">
        <v>8</v>
      </c>
      <c r="D139" s="449">
        <v>6</v>
      </c>
      <c r="E139" s="557">
        <v>0</v>
      </c>
      <c r="F139" s="450">
        <f>D139*E139</f>
        <v>0</v>
      </c>
    </row>
    <row r="140" spans="1:6" s="351" customFormat="1">
      <c r="A140" s="356"/>
      <c r="B140" s="355"/>
      <c r="C140" s="271"/>
      <c r="D140" s="357"/>
      <c r="E140" s="560"/>
      <c r="F140" s="348"/>
    </row>
    <row r="141" spans="1:6" s="351" customFormat="1" ht="33">
      <c r="A141" s="447">
        <v>34</v>
      </c>
      <c r="B141" s="503" t="s">
        <v>274</v>
      </c>
      <c r="C141" s="301" t="s">
        <v>3</v>
      </c>
      <c r="D141" s="449">
        <v>5</v>
      </c>
      <c r="E141" s="557">
        <v>0</v>
      </c>
      <c r="F141" s="450">
        <f>D141*E141</f>
        <v>0</v>
      </c>
    </row>
    <row r="142" spans="1:6" s="351" customFormat="1">
      <c r="A142" s="356"/>
      <c r="B142" s="355"/>
      <c r="C142" s="271"/>
      <c r="D142" s="357"/>
      <c r="E142" s="560"/>
      <c r="F142" s="348"/>
    </row>
    <row r="143" spans="1:6" s="351" customFormat="1" ht="33">
      <c r="A143" s="447">
        <v>35</v>
      </c>
      <c r="B143" s="503" t="s">
        <v>275</v>
      </c>
      <c r="C143" s="301" t="s">
        <v>3</v>
      </c>
      <c r="D143" s="449">
        <v>14</v>
      </c>
      <c r="E143" s="557">
        <v>0</v>
      </c>
      <c r="F143" s="450">
        <f>D143*E143</f>
        <v>0</v>
      </c>
    </row>
    <row r="144" spans="1:6" s="351" customFormat="1">
      <c r="A144" s="356"/>
      <c r="B144" s="355"/>
      <c r="C144" s="271"/>
      <c r="D144" s="357"/>
      <c r="E144" s="560"/>
      <c r="F144" s="348"/>
    </row>
    <row r="145" spans="1:6" s="351" customFormat="1" ht="33">
      <c r="A145" s="447">
        <v>36</v>
      </c>
      <c r="B145" s="503" t="s">
        <v>276</v>
      </c>
      <c r="C145" s="301"/>
      <c r="D145" s="449"/>
      <c r="E145" s="561"/>
      <c r="F145" s="450"/>
    </row>
    <row r="146" spans="1:6" s="351" customFormat="1">
      <c r="A146" s="447"/>
      <c r="B146" s="503" t="s">
        <v>223</v>
      </c>
      <c r="C146" s="301" t="s">
        <v>8</v>
      </c>
      <c r="D146" s="449">
        <v>3</v>
      </c>
      <c r="E146" s="557">
        <v>0</v>
      </c>
      <c r="F146" s="450">
        <f>D146*E146</f>
        <v>0</v>
      </c>
    </row>
    <row r="147" spans="1:6" s="351" customFormat="1">
      <c r="A147" s="447"/>
      <c r="B147" s="503" t="s">
        <v>224</v>
      </c>
      <c r="C147" s="301" t="s">
        <v>8</v>
      </c>
      <c r="D147" s="449">
        <v>1</v>
      </c>
      <c r="E147" s="557">
        <v>0</v>
      </c>
      <c r="F147" s="450">
        <f>D147*E147</f>
        <v>0</v>
      </c>
    </row>
    <row r="148" spans="1:6" s="351" customFormat="1">
      <c r="A148" s="356"/>
      <c r="B148" s="355"/>
      <c r="C148" s="271"/>
      <c r="D148" s="357"/>
      <c r="E148" s="560"/>
      <c r="F148" s="348"/>
    </row>
    <row r="149" spans="1:6" s="351" customFormat="1" ht="33">
      <c r="A149" s="447">
        <v>37</v>
      </c>
      <c r="B149" s="503" t="s">
        <v>277</v>
      </c>
      <c r="C149" s="301"/>
      <c r="D149" s="449"/>
      <c r="E149" s="561"/>
      <c r="F149" s="450"/>
    </row>
    <row r="150" spans="1:6" s="351" customFormat="1">
      <c r="A150" s="447"/>
      <c r="B150" s="503" t="s">
        <v>223</v>
      </c>
      <c r="C150" s="301" t="s">
        <v>8</v>
      </c>
      <c r="D150" s="449">
        <v>3</v>
      </c>
      <c r="E150" s="557">
        <v>0</v>
      </c>
      <c r="F150" s="450">
        <f>D150*E150</f>
        <v>0</v>
      </c>
    </row>
    <row r="151" spans="1:6" s="351" customFormat="1">
      <c r="A151" s="447"/>
      <c r="B151" s="448" t="s">
        <v>224</v>
      </c>
      <c r="C151" s="301" t="s">
        <v>8</v>
      </c>
      <c r="D151" s="449">
        <v>1</v>
      </c>
      <c r="E151" s="557">
        <v>0</v>
      </c>
      <c r="F151" s="450">
        <f t="shared" ref="F151" si="2">D151*E151</f>
        <v>0</v>
      </c>
    </row>
    <row r="152" spans="1:6" s="351" customFormat="1">
      <c r="A152" s="356"/>
      <c r="B152" s="355"/>
      <c r="C152" s="271"/>
      <c r="D152" s="357"/>
      <c r="E152" s="560"/>
      <c r="F152" s="348"/>
    </row>
    <row r="153" spans="1:6" s="351" customFormat="1" ht="82.5">
      <c r="A153" s="447">
        <v>38</v>
      </c>
      <c r="B153" s="503" t="s">
        <v>278</v>
      </c>
      <c r="C153" s="301"/>
      <c r="D153" s="449"/>
      <c r="E153" s="561"/>
      <c r="F153" s="450"/>
    </row>
    <row r="154" spans="1:6" s="351" customFormat="1">
      <c r="A154" s="447"/>
      <c r="B154" s="448" t="s">
        <v>279</v>
      </c>
      <c r="C154" s="301" t="s">
        <v>3</v>
      </c>
      <c r="D154" s="449">
        <v>1</v>
      </c>
      <c r="E154" s="557">
        <v>0</v>
      </c>
      <c r="F154" s="450">
        <f>D154*E154</f>
        <v>0</v>
      </c>
    </row>
    <row r="155" spans="1:6" s="351" customFormat="1">
      <c r="A155" s="447"/>
      <c r="B155" s="448" t="s">
        <v>280</v>
      </c>
      <c r="C155" s="301" t="s">
        <v>3</v>
      </c>
      <c r="D155" s="449">
        <v>2</v>
      </c>
      <c r="E155" s="557">
        <v>0</v>
      </c>
      <c r="F155" s="450">
        <f>D155*E155</f>
        <v>0</v>
      </c>
    </row>
    <row r="156" spans="1:6" s="351" customFormat="1">
      <c r="A156" s="447"/>
      <c r="B156" s="448" t="s">
        <v>281</v>
      </c>
      <c r="C156" s="301" t="s">
        <v>3</v>
      </c>
      <c r="D156" s="449">
        <v>1</v>
      </c>
      <c r="E156" s="557">
        <v>0</v>
      </c>
      <c r="F156" s="450">
        <f>D156*E156</f>
        <v>0</v>
      </c>
    </row>
    <row r="157" spans="1:6" s="351" customFormat="1">
      <c r="A157" s="356"/>
      <c r="B157" s="355"/>
      <c r="C157" s="271"/>
      <c r="D157" s="357"/>
      <c r="E157" s="560"/>
      <c r="F157" s="348"/>
    </row>
    <row r="158" spans="1:6" s="351" customFormat="1" ht="49.5">
      <c r="A158" s="447">
        <v>39</v>
      </c>
      <c r="B158" s="503" t="s">
        <v>282</v>
      </c>
      <c r="C158" s="301"/>
      <c r="D158" s="449"/>
      <c r="E158" s="561"/>
      <c r="F158" s="450"/>
    </row>
    <row r="159" spans="1:6" s="351" customFormat="1" ht="33">
      <c r="A159" s="447"/>
      <c r="B159" s="448" t="s">
        <v>283</v>
      </c>
      <c r="C159" s="301" t="s">
        <v>3</v>
      </c>
      <c r="D159" s="449">
        <v>1</v>
      </c>
      <c r="E159" s="557">
        <v>0</v>
      </c>
      <c r="F159" s="450">
        <f>D159*E159</f>
        <v>0</v>
      </c>
    </row>
    <row r="160" spans="1:6" s="351" customFormat="1" ht="33">
      <c r="A160" s="447"/>
      <c r="B160" s="448" t="s">
        <v>284</v>
      </c>
      <c r="C160" s="301" t="s">
        <v>3</v>
      </c>
      <c r="D160" s="449">
        <v>1</v>
      </c>
      <c r="E160" s="557">
        <v>0</v>
      </c>
      <c r="F160" s="450">
        <f t="shared" ref="F160:F161" si="3">D160*E160</f>
        <v>0</v>
      </c>
    </row>
    <row r="161" spans="1:6" s="351" customFormat="1" ht="33">
      <c r="A161" s="447"/>
      <c r="B161" s="448" t="s">
        <v>285</v>
      </c>
      <c r="C161" s="301" t="s">
        <v>3</v>
      </c>
      <c r="D161" s="449">
        <v>1</v>
      </c>
      <c r="E161" s="557">
        <v>0</v>
      </c>
      <c r="F161" s="450">
        <f t="shared" si="3"/>
        <v>0</v>
      </c>
    </row>
    <row r="162" spans="1:6" s="351" customFormat="1">
      <c r="A162" s="356"/>
      <c r="B162" s="355"/>
      <c r="C162" s="271"/>
      <c r="D162" s="357"/>
      <c r="E162" s="560"/>
      <c r="F162" s="348"/>
    </row>
    <row r="163" spans="1:6" s="351" customFormat="1" ht="99">
      <c r="A163" s="447">
        <v>40</v>
      </c>
      <c r="B163" s="503" t="s">
        <v>286</v>
      </c>
      <c r="C163" s="504"/>
      <c r="D163" s="449"/>
      <c r="E163" s="562"/>
      <c r="F163" s="505"/>
    </row>
    <row r="164" spans="1:6" s="351" customFormat="1">
      <c r="A164" s="447"/>
      <c r="B164" s="503" t="s">
        <v>223</v>
      </c>
      <c r="C164" s="504" t="s">
        <v>3</v>
      </c>
      <c r="D164" s="449">
        <v>3</v>
      </c>
      <c r="E164" s="563">
        <v>0</v>
      </c>
      <c r="F164" s="505">
        <f>D164*E164</f>
        <v>0</v>
      </c>
    </row>
    <row r="165" spans="1:6" s="351" customFormat="1">
      <c r="A165" s="447"/>
      <c r="B165" s="503" t="s">
        <v>224</v>
      </c>
      <c r="C165" s="504" t="s">
        <v>3</v>
      </c>
      <c r="D165" s="449">
        <v>1</v>
      </c>
      <c r="E165" s="563">
        <v>0</v>
      </c>
      <c r="F165" s="505">
        <f>D165*E165</f>
        <v>0</v>
      </c>
    </row>
    <row r="166" spans="1:6" s="351" customFormat="1">
      <c r="A166" s="356"/>
      <c r="B166" s="355"/>
      <c r="C166" s="271"/>
      <c r="D166" s="357"/>
      <c r="E166" s="560"/>
      <c r="F166" s="348"/>
    </row>
    <row r="167" spans="1:6" s="351" customFormat="1" ht="99">
      <c r="A167" s="447">
        <v>41</v>
      </c>
      <c r="B167" s="503" t="s">
        <v>287</v>
      </c>
      <c r="C167" s="301"/>
      <c r="D167" s="449"/>
      <c r="E167" s="561"/>
      <c r="F167" s="450"/>
    </row>
    <row r="168" spans="1:6" s="351" customFormat="1">
      <c r="A168" s="447"/>
      <c r="B168" s="503" t="s">
        <v>288</v>
      </c>
      <c r="C168" s="301" t="s">
        <v>3</v>
      </c>
      <c r="D168" s="449">
        <v>1</v>
      </c>
      <c r="E168" s="557">
        <v>0</v>
      </c>
      <c r="F168" s="450">
        <f>D168*E168</f>
        <v>0</v>
      </c>
    </row>
    <row r="169" spans="1:6" s="351" customFormat="1">
      <c r="A169" s="447"/>
      <c r="B169" s="503" t="s">
        <v>289</v>
      </c>
      <c r="C169" s="301" t="s">
        <v>3</v>
      </c>
      <c r="D169" s="449">
        <v>1</v>
      </c>
      <c r="E169" s="557">
        <v>0</v>
      </c>
      <c r="F169" s="450">
        <f>D169*E169</f>
        <v>0</v>
      </c>
    </row>
    <row r="170" spans="1:6" s="351" customFormat="1">
      <c r="A170" s="356"/>
      <c r="B170" s="355"/>
      <c r="C170" s="271"/>
      <c r="D170" s="357"/>
      <c r="E170" s="560"/>
      <c r="F170" s="348"/>
    </row>
    <row r="171" spans="1:6" s="351" customFormat="1" ht="66">
      <c r="A171" s="447">
        <v>42</v>
      </c>
      <c r="B171" s="503" t="s">
        <v>290</v>
      </c>
      <c r="C171" s="301" t="s">
        <v>3</v>
      </c>
      <c r="D171" s="449">
        <v>1</v>
      </c>
      <c r="E171" s="557">
        <v>0</v>
      </c>
      <c r="F171" s="450">
        <f>D171*E171</f>
        <v>0</v>
      </c>
    </row>
    <row r="172" spans="1:6" s="351" customFormat="1">
      <c r="A172" s="356"/>
      <c r="B172" s="358"/>
      <c r="C172" s="271"/>
      <c r="D172" s="357"/>
      <c r="E172" s="560"/>
      <c r="F172" s="348"/>
    </row>
    <row r="173" spans="1:6" s="351" customFormat="1" ht="82.5">
      <c r="A173" s="447">
        <v>43</v>
      </c>
      <c r="B173" s="503" t="s">
        <v>291</v>
      </c>
      <c r="C173" s="301" t="s">
        <v>7</v>
      </c>
      <c r="D173" s="449">
        <v>33</v>
      </c>
      <c r="E173" s="557">
        <v>0</v>
      </c>
      <c r="F173" s="450">
        <f>D173*E173</f>
        <v>0</v>
      </c>
    </row>
    <row r="174" spans="1:6" s="351" customFormat="1">
      <c r="A174" s="356"/>
      <c r="B174" s="358"/>
      <c r="C174" s="271"/>
      <c r="D174" s="357"/>
      <c r="E174" s="560"/>
      <c r="F174" s="348"/>
    </row>
    <row r="175" spans="1:6" s="351" customFormat="1" ht="49.5">
      <c r="A175" s="447">
        <v>44</v>
      </c>
      <c r="B175" s="503" t="s">
        <v>292</v>
      </c>
      <c r="C175" s="301" t="s">
        <v>3</v>
      </c>
      <c r="D175" s="449">
        <v>1</v>
      </c>
      <c r="E175" s="557">
        <v>0</v>
      </c>
      <c r="F175" s="450">
        <f>D175*E175</f>
        <v>0</v>
      </c>
    </row>
    <row r="176" spans="1:6" s="351" customFormat="1">
      <c r="A176" s="356"/>
      <c r="B176" s="358"/>
      <c r="C176" s="271"/>
      <c r="D176" s="357"/>
      <c r="E176" s="560"/>
      <c r="F176" s="348"/>
    </row>
    <row r="177" spans="1:6" s="351" customFormat="1" ht="33">
      <c r="A177" s="447">
        <v>45</v>
      </c>
      <c r="B177" s="503" t="s">
        <v>293</v>
      </c>
      <c r="C177" s="301" t="s">
        <v>3</v>
      </c>
      <c r="D177" s="449">
        <v>1</v>
      </c>
      <c r="E177" s="557">
        <v>0</v>
      </c>
      <c r="F177" s="450">
        <f>D177*E177</f>
        <v>0</v>
      </c>
    </row>
    <row r="178" spans="1:6" s="351" customFormat="1">
      <c r="A178" s="356"/>
      <c r="B178" s="358"/>
      <c r="C178" s="271"/>
      <c r="D178" s="357"/>
      <c r="E178" s="560"/>
      <c r="F178" s="348"/>
    </row>
    <row r="179" spans="1:6" s="351" customFormat="1" ht="49.5">
      <c r="A179" s="447">
        <v>46</v>
      </c>
      <c r="B179" s="503" t="s">
        <v>294</v>
      </c>
      <c r="C179" s="301" t="s">
        <v>3</v>
      </c>
      <c r="D179" s="449">
        <v>1</v>
      </c>
      <c r="E179" s="557">
        <v>0</v>
      </c>
      <c r="F179" s="450">
        <f>D179*E179</f>
        <v>0</v>
      </c>
    </row>
    <row r="180" spans="1:6" s="351" customFormat="1">
      <c r="A180" s="356"/>
      <c r="B180" s="358"/>
      <c r="C180" s="271"/>
      <c r="D180" s="357"/>
      <c r="E180" s="560"/>
      <c r="F180" s="348"/>
    </row>
    <row r="181" spans="1:6" s="351" customFormat="1" ht="49.5">
      <c r="A181" s="447">
        <v>47</v>
      </c>
      <c r="B181" s="503" t="s">
        <v>295</v>
      </c>
      <c r="C181" s="301" t="s">
        <v>166</v>
      </c>
      <c r="D181" s="449">
        <v>25</v>
      </c>
      <c r="E181" s="557">
        <v>0</v>
      </c>
      <c r="F181" s="450">
        <f>D181*E181</f>
        <v>0</v>
      </c>
    </row>
    <row r="182" spans="1:6" s="351" customFormat="1">
      <c r="A182" s="356"/>
      <c r="B182" s="358"/>
      <c r="C182" s="271"/>
      <c r="D182" s="357"/>
      <c r="E182" s="560"/>
      <c r="F182" s="348"/>
    </row>
    <row r="183" spans="1:6" s="351" customFormat="1" ht="33">
      <c r="A183" s="447">
        <v>48</v>
      </c>
      <c r="B183" s="503" t="s">
        <v>296</v>
      </c>
      <c r="C183" s="301" t="s">
        <v>8</v>
      </c>
      <c r="D183" s="449">
        <v>4</v>
      </c>
      <c r="E183" s="557">
        <v>0</v>
      </c>
      <c r="F183" s="450">
        <f>D183*E183</f>
        <v>0</v>
      </c>
    </row>
    <row r="184" spans="1:6" s="351" customFormat="1">
      <c r="A184" s="356"/>
      <c r="B184" s="355"/>
      <c r="C184" s="271"/>
      <c r="D184" s="357"/>
      <c r="E184" s="560"/>
      <c r="F184" s="348"/>
    </row>
    <row r="185" spans="1:6" s="351" customFormat="1" ht="82.5">
      <c r="A185" s="447">
        <v>49</v>
      </c>
      <c r="B185" s="503" t="s">
        <v>297</v>
      </c>
      <c r="C185" s="301" t="s">
        <v>3</v>
      </c>
      <c r="D185" s="449">
        <v>1</v>
      </c>
      <c r="E185" s="557">
        <v>0</v>
      </c>
      <c r="F185" s="450">
        <f>D185*E185</f>
        <v>0</v>
      </c>
    </row>
    <row r="186" spans="1:6" s="351" customFormat="1">
      <c r="A186" s="356"/>
      <c r="B186" s="355"/>
      <c r="C186" s="271"/>
      <c r="D186" s="357"/>
      <c r="E186" s="560"/>
      <c r="F186" s="348"/>
    </row>
    <row r="187" spans="1:6" s="351" customFormat="1">
      <c r="A187" s="447">
        <v>50</v>
      </c>
      <c r="B187" s="503" t="s">
        <v>298</v>
      </c>
      <c r="C187" s="301" t="s">
        <v>3</v>
      </c>
      <c r="D187" s="449">
        <v>1</v>
      </c>
      <c r="E187" s="557">
        <v>0</v>
      </c>
      <c r="F187" s="450">
        <f>D187*E187</f>
        <v>0</v>
      </c>
    </row>
    <row r="188" spans="1:6" s="351" customFormat="1">
      <c r="A188" s="356"/>
      <c r="B188" s="355"/>
      <c r="C188" s="271"/>
      <c r="D188" s="357"/>
      <c r="E188" s="560"/>
      <c r="F188" s="348"/>
    </row>
    <row r="189" spans="1:6" s="351" customFormat="1" ht="33">
      <c r="A189" s="447">
        <v>51</v>
      </c>
      <c r="B189" s="503" t="s">
        <v>299</v>
      </c>
      <c r="C189" s="301" t="s">
        <v>3</v>
      </c>
      <c r="D189" s="449">
        <v>1</v>
      </c>
      <c r="E189" s="557">
        <v>0</v>
      </c>
      <c r="F189" s="450">
        <f>D189*E189</f>
        <v>0</v>
      </c>
    </row>
    <row r="190" spans="1:6" s="351" customFormat="1">
      <c r="A190" s="356"/>
      <c r="B190" s="355"/>
      <c r="C190" s="271"/>
      <c r="D190" s="357"/>
      <c r="E190" s="560"/>
      <c r="F190" s="348"/>
    </row>
    <row r="191" spans="1:6" s="351" customFormat="1" ht="49.5">
      <c r="A191" s="447">
        <v>52</v>
      </c>
      <c r="B191" s="503" t="s">
        <v>300</v>
      </c>
      <c r="C191" s="301" t="s">
        <v>3</v>
      </c>
      <c r="D191" s="449">
        <v>1</v>
      </c>
      <c r="E191" s="557">
        <v>0</v>
      </c>
      <c r="F191" s="450">
        <f>D191*E191</f>
        <v>0</v>
      </c>
    </row>
    <row r="192" spans="1:6" s="351" customFormat="1">
      <c r="A192" s="356"/>
      <c r="B192" s="355"/>
      <c r="C192" s="271"/>
      <c r="D192" s="357"/>
      <c r="E192" s="560"/>
      <c r="F192" s="348"/>
    </row>
    <row r="193" spans="1:6" s="351" customFormat="1" ht="33">
      <c r="A193" s="447">
        <v>53</v>
      </c>
      <c r="B193" s="503" t="s">
        <v>301</v>
      </c>
      <c r="C193" s="301" t="s">
        <v>3</v>
      </c>
      <c r="D193" s="449">
        <v>1</v>
      </c>
      <c r="E193" s="557">
        <v>0</v>
      </c>
      <c r="F193" s="450">
        <f>D193*E193</f>
        <v>0</v>
      </c>
    </row>
    <row r="194" spans="1:6" s="351" customFormat="1">
      <c r="A194" s="356"/>
      <c r="B194" s="355"/>
      <c r="C194" s="271"/>
      <c r="D194" s="357"/>
      <c r="E194" s="560"/>
      <c r="F194" s="348"/>
    </row>
    <row r="195" spans="1:6" s="351" customFormat="1">
      <c r="A195" s="447">
        <v>54</v>
      </c>
      <c r="B195" s="452" t="s">
        <v>302</v>
      </c>
      <c r="C195" s="301" t="s">
        <v>3</v>
      </c>
      <c r="D195" s="449">
        <v>1</v>
      </c>
      <c r="E195" s="557">
        <v>0</v>
      </c>
      <c r="F195" s="450">
        <f>D195*E195</f>
        <v>0</v>
      </c>
    </row>
    <row r="196" spans="1:6" s="351" customFormat="1">
      <c r="A196" s="356"/>
      <c r="B196" s="355"/>
      <c r="C196" s="271"/>
      <c r="D196" s="357"/>
      <c r="E196" s="560"/>
      <c r="F196" s="348"/>
    </row>
    <row r="197" spans="1:6" s="351" customFormat="1" ht="33">
      <c r="A197" s="447">
        <v>55</v>
      </c>
      <c r="B197" s="452" t="s">
        <v>303</v>
      </c>
      <c r="C197" s="301" t="s">
        <v>3</v>
      </c>
      <c r="D197" s="449">
        <v>1</v>
      </c>
      <c r="E197" s="557">
        <v>0</v>
      </c>
      <c r="F197" s="450">
        <f>D197*E197</f>
        <v>0</v>
      </c>
    </row>
    <row r="198" spans="1:6" s="351" customFormat="1">
      <c r="A198" s="356"/>
      <c r="B198" s="359"/>
      <c r="C198" s="271"/>
      <c r="D198" s="357"/>
      <c r="E198" s="560"/>
      <c r="F198" s="348"/>
    </row>
    <row r="199" spans="1:6" s="351" customFormat="1" ht="33">
      <c r="A199" s="447">
        <v>56</v>
      </c>
      <c r="B199" s="452" t="s">
        <v>304</v>
      </c>
      <c r="C199" s="301" t="s">
        <v>3</v>
      </c>
      <c r="D199" s="449">
        <v>1</v>
      </c>
      <c r="E199" s="557">
        <v>0</v>
      </c>
      <c r="F199" s="450">
        <f>D199*E199</f>
        <v>0</v>
      </c>
    </row>
    <row r="200" spans="1:6" s="351" customFormat="1">
      <c r="A200" s="356"/>
      <c r="B200" s="359"/>
      <c r="C200" s="271"/>
      <c r="D200" s="357"/>
      <c r="E200" s="560"/>
      <c r="F200" s="348"/>
    </row>
    <row r="201" spans="1:6" s="351" customFormat="1" ht="49.5">
      <c r="A201" s="447">
        <v>57</v>
      </c>
      <c r="B201" s="452" t="s">
        <v>305</v>
      </c>
      <c r="C201" s="301" t="s">
        <v>3</v>
      </c>
      <c r="D201" s="449">
        <v>1</v>
      </c>
      <c r="E201" s="557">
        <v>0</v>
      </c>
      <c r="F201" s="450">
        <f>D201*E201</f>
        <v>0</v>
      </c>
    </row>
    <row r="202" spans="1:6" s="351" customFormat="1">
      <c r="A202" s="356"/>
      <c r="B202" s="359"/>
      <c r="C202" s="271"/>
      <c r="D202" s="357"/>
      <c r="E202" s="560"/>
      <c r="F202" s="348"/>
    </row>
    <row r="203" spans="1:6" s="351" customFormat="1" ht="33">
      <c r="A203" s="447">
        <v>58</v>
      </c>
      <c r="B203" s="452" t="s">
        <v>306</v>
      </c>
      <c r="C203" s="301" t="s">
        <v>3</v>
      </c>
      <c r="D203" s="449">
        <v>1</v>
      </c>
      <c r="E203" s="557">
        <v>0</v>
      </c>
      <c r="F203" s="450">
        <f>D203*E203</f>
        <v>0</v>
      </c>
    </row>
    <row r="204" spans="1:6" s="351" customFormat="1">
      <c r="A204" s="356"/>
      <c r="B204" s="359"/>
      <c r="C204" s="271"/>
      <c r="D204" s="357"/>
      <c r="E204" s="560"/>
      <c r="F204" s="348"/>
    </row>
    <row r="205" spans="1:6" s="351" customFormat="1">
      <c r="A205" s="447">
        <v>59</v>
      </c>
      <c r="B205" s="452" t="s">
        <v>307</v>
      </c>
      <c r="C205" s="301" t="s">
        <v>3</v>
      </c>
      <c r="D205" s="449">
        <v>1</v>
      </c>
      <c r="E205" s="557">
        <v>0</v>
      </c>
      <c r="F205" s="450">
        <f>D205*E205</f>
        <v>0</v>
      </c>
    </row>
    <row r="206" spans="1:6" s="351" customFormat="1">
      <c r="A206" s="356"/>
      <c r="B206" s="359"/>
      <c r="C206" s="271"/>
      <c r="D206" s="357"/>
      <c r="E206" s="560"/>
      <c r="F206" s="348"/>
    </row>
    <row r="207" spans="1:6" s="351" customFormat="1">
      <c r="A207" s="447">
        <v>60</v>
      </c>
      <c r="B207" s="452" t="s">
        <v>308</v>
      </c>
      <c r="C207" s="444"/>
      <c r="D207" s="449"/>
      <c r="E207" s="561"/>
      <c r="F207" s="450"/>
    </row>
    <row r="208" spans="1:6" s="351" customFormat="1">
      <c r="A208" s="507"/>
      <c r="B208" s="452" t="s">
        <v>859</v>
      </c>
      <c r="C208" s="301" t="s">
        <v>3</v>
      </c>
      <c r="D208" s="449">
        <v>1</v>
      </c>
      <c r="E208" s="557">
        <v>0</v>
      </c>
      <c r="F208" s="450">
        <f>D208*E208</f>
        <v>0</v>
      </c>
    </row>
    <row r="209" spans="1:6" s="351" customFormat="1">
      <c r="A209" s="507"/>
      <c r="B209" s="452" t="s">
        <v>309</v>
      </c>
      <c r="C209" s="301" t="s">
        <v>3</v>
      </c>
      <c r="D209" s="449">
        <v>1</v>
      </c>
      <c r="E209" s="557">
        <v>0</v>
      </c>
      <c r="F209" s="450">
        <f>D209*E209</f>
        <v>0</v>
      </c>
    </row>
    <row r="210" spans="1:6" s="351" customFormat="1">
      <c r="A210" s="356"/>
      <c r="B210" s="355"/>
      <c r="C210" s="271"/>
      <c r="D210" s="357"/>
      <c r="E210" s="560"/>
      <c r="F210" s="348"/>
    </row>
    <row r="211" spans="1:6" s="351" customFormat="1" ht="82.5">
      <c r="A211" s="447">
        <v>61</v>
      </c>
      <c r="B211" s="452" t="s">
        <v>310</v>
      </c>
      <c r="C211" s="301" t="s">
        <v>3</v>
      </c>
      <c r="D211" s="449">
        <v>1</v>
      </c>
      <c r="E211" s="557">
        <v>0</v>
      </c>
      <c r="F211" s="450">
        <f>D211*E211</f>
        <v>0</v>
      </c>
    </row>
    <row r="212" spans="1:6" s="351" customFormat="1">
      <c r="A212" s="356"/>
      <c r="B212" s="359"/>
      <c r="C212" s="271"/>
      <c r="D212" s="357"/>
      <c r="E212" s="560"/>
      <c r="F212" s="348"/>
    </row>
    <row r="213" spans="1:6" s="351" customFormat="1" ht="49.5">
      <c r="A213" s="447">
        <v>62</v>
      </c>
      <c r="B213" s="452" t="s">
        <v>311</v>
      </c>
      <c r="C213" s="301" t="s">
        <v>3</v>
      </c>
      <c r="D213" s="449">
        <v>1</v>
      </c>
      <c r="E213" s="557">
        <v>0</v>
      </c>
      <c r="F213" s="450">
        <f>D213*E213</f>
        <v>0</v>
      </c>
    </row>
    <row r="214" spans="1:6" s="351" customFormat="1">
      <c r="A214" s="356"/>
      <c r="B214" s="355"/>
      <c r="C214" s="271"/>
      <c r="D214" s="357"/>
      <c r="E214" s="560"/>
      <c r="F214" s="348"/>
    </row>
    <row r="215" spans="1:6" s="351" customFormat="1">
      <c r="A215" s="356"/>
      <c r="B215" s="360" t="s">
        <v>312</v>
      </c>
      <c r="C215" s="361"/>
      <c r="D215" s="362"/>
      <c r="E215" s="564"/>
      <c r="F215" s="363">
        <f>SUM(F7:F213)</f>
        <v>0</v>
      </c>
    </row>
    <row r="216" spans="1:6" s="351" customFormat="1">
      <c r="A216" s="356"/>
      <c r="B216" s="355"/>
      <c r="C216" s="271"/>
      <c r="D216" s="357"/>
      <c r="E216" s="560"/>
      <c r="F216" s="348"/>
    </row>
    <row r="217" spans="1:6" s="351" customFormat="1">
      <c r="A217" s="356"/>
      <c r="B217" s="354" t="s">
        <v>313</v>
      </c>
      <c r="C217" s="271"/>
      <c r="D217" s="357"/>
      <c r="E217" s="560"/>
      <c r="F217" s="348"/>
    </row>
    <row r="218" spans="1:6" s="351" customFormat="1">
      <c r="A218" s="356"/>
      <c r="B218" s="355"/>
      <c r="C218" s="271"/>
      <c r="D218" s="357"/>
      <c r="E218" s="560"/>
      <c r="F218" s="348"/>
    </row>
    <row r="219" spans="1:6" s="351" customFormat="1" ht="99">
      <c r="A219" s="519">
        <v>63</v>
      </c>
      <c r="B219" s="520" t="s">
        <v>314</v>
      </c>
      <c r="C219" s="521" t="s">
        <v>3</v>
      </c>
      <c r="D219" s="522">
        <v>6</v>
      </c>
      <c r="E219" s="557">
        <v>0</v>
      </c>
      <c r="F219" s="523">
        <f>D219*E219</f>
        <v>0</v>
      </c>
    </row>
    <row r="220" spans="1:6" s="351" customFormat="1">
      <c r="A220" s="356"/>
      <c r="B220" s="355"/>
      <c r="C220" s="271"/>
      <c r="D220" s="357"/>
      <c r="E220" s="560"/>
      <c r="F220" s="348"/>
    </row>
    <row r="221" spans="1:6" s="351" customFormat="1" ht="66">
      <c r="A221" s="508">
        <v>64</v>
      </c>
      <c r="B221" s="509" t="s">
        <v>315</v>
      </c>
      <c r="C221" s="306" t="s">
        <v>3</v>
      </c>
      <c r="D221" s="510">
        <v>7</v>
      </c>
      <c r="E221" s="557">
        <v>0</v>
      </c>
      <c r="F221" s="511">
        <f>D221*E221</f>
        <v>0</v>
      </c>
    </row>
    <row r="222" spans="1:6" s="351" customFormat="1">
      <c r="A222" s="356"/>
      <c r="B222" s="355"/>
      <c r="C222" s="271"/>
      <c r="D222" s="357"/>
      <c r="E222" s="560"/>
      <c r="F222" s="348"/>
    </row>
    <row r="223" spans="1:6" s="351" customFormat="1" ht="49.5">
      <c r="A223" s="508">
        <v>65</v>
      </c>
      <c r="B223" s="509" t="s">
        <v>316</v>
      </c>
      <c r="C223" s="306" t="s">
        <v>3</v>
      </c>
      <c r="D223" s="510">
        <v>4</v>
      </c>
      <c r="E223" s="557">
        <v>0</v>
      </c>
      <c r="F223" s="511">
        <f>D223*E223</f>
        <v>0</v>
      </c>
    </row>
    <row r="224" spans="1:6" s="351" customFormat="1">
      <c r="A224" s="356"/>
      <c r="B224" s="355"/>
      <c r="C224" s="271"/>
      <c r="D224" s="357"/>
      <c r="E224" s="560"/>
      <c r="F224" s="348"/>
    </row>
    <row r="225" spans="1:6" s="351" customFormat="1" ht="148.5">
      <c r="A225" s="519">
        <v>66</v>
      </c>
      <c r="B225" s="524" t="s">
        <v>811</v>
      </c>
      <c r="C225" s="521" t="s">
        <v>3</v>
      </c>
      <c r="D225" s="522">
        <v>65</v>
      </c>
      <c r="E225" s="557">
        <v>0</v>
      </c>
      <c r="F225" s="523">
        <f>D225*E225</f>
        <v>0</v>
      </c>
    </row>
    <row r="226" spans="1:6" s="351" customFormat="1">
      <c r="A226" s="356"/>
      <c r="B226" s="355"/>
      <c r="C226" s="271"/>
      <c r="D226" s="357"/>
      <c r="E226" s="560"/>
      <c r="F226" s="348"/>
    </row>
    <row r="227" spans="1:6" s="351" customFormat="1">
      <c r="A227" s="356"/>
      <c r="B227" s="360" t="s">
        <v>317</v>
      </c>
      <c r="C227" s="361"/>
      <c r="D227" s="362"/>
      <c r="E227" s="564"/>
      <c r="F227" s="363">
        <f>SUM(F219:F225)</f>
        <v>0</v>
      </c>
    </row>
    <row r="228" spans="1:6" s="351" customFormat="1">
      <c r="A228" s="356"/>
      <c r="B228" s="355"/>
      <c r="C228" s="271"/>
      <c r="D228" s="357"/>
      <c r="E228" s="560"/>
      <c r="F228" s="348"/>
    </row>
    <row r="229" spans="1:6" s="351" customFormat="1">
      <c r="A229" s="356"/>
      <c r="B229" s="355"/>
      <c r="C229" s="271"/>
      <c r="D229" s="357"/>
      <c r="E229" s="560"/>
      <c r="F229" s="348"/>
    </row>
    <row r="230" spans="1:6" s="351" customFormat="1">
      <c r="A230" s="356"/>
      <c r="B230" s="354" t="s">
        <v>318</v>
      </c>
      <c r="C230" s="271"/>
      <c r="D230" s="357"/>
      <c r="E230" s="560"/>
      <c r="F230" s="348"/>
    </row>
    <row r="231" spans="1:6" s="351" customFormat="1" ht="82.5">
      <c r="A231" s="356"/>
      <c r="B231" s="355" t="s">
        <v>319</v>
      </c>
      <c r="C231" s="271"/>
      <c r="D231" s="357"/>
      <c r="E231" s="560"/>
      <c r="F231" s="348"/>
    </row>
    <row r="232" spans="1:6" s="351" customFormat="1">
      <c r="A232" s="356"/>
      <c r="B232" s="355"/>
      <c r="C232" s="271"/>
      <c r="D232" s="357"/>
      <c r="E232" s="560"/>
      <c r="F232" s="348"/>
    </row>
    <row r="233" spans="1:6" s="351" customFormat="1" ht="49.5">
      <c r="A233" s="512">
        <v>67</v>
      </c>
      <c r="B233" s="513" t="s">
        <v>320</v>
      </c>
      <c r="C233" s="430" t="s">
        <v>166</v>
      </c>
      <c r="D233" s="514">
        <v>40</v>
      </c>
      <c r="E233" s="557">
        <v>0</v>
      </c>
      <c r="F233" s="515">
        <f>D233*E233</f>
        <v>0</v>
      </c>
    </row>
    <row r="234" spans="1:6" s="351" customFormat="1">
      <c r="A234" s="356"/>
      <c r="B234" s="355"/>
      <c r="C234" s="271"/>
      <c r="D234" s="357"/>
      <c r="E234" s="560"/>
      <c r="F234" s="348"/>
    </row>
    <row r="235" spans="1:6" s="351" customFormat="1" ht="33">
      <c r="A235" s="512">
        <v>68</v>
      </c>
      <c r="B235" s="513" t="s">
        <v>321</v>
      </c>
      <c r="C235" s="430" t="s">
        <v>1</v>
      </c>
      <c r="D235" s="514">
        <v>8</v>
      </c>
      <c r="E235" s="557">
        <v>0</v>
      </c>
      <c r="F235" s="515">
        <f>D235*E235</f>
        <v>0</v>
      </c>
    </row>
    <row r="236" spans="1:6" s="351" customFormat="1">
      <c r="A236" s="356"/>
      <c r="B236" s="355"/>
      <c r="C236" s="271"/>
      <c r="D236" s="357"/>
      <c r="E236" s="560"/>
      <c r="F236" s="348"/>
    </row>
    <row r="237" spans="1:6" s="351" customFormat="1" ht="33">
      <c r="A237" s="512">
        <v>69</v>
      </c>
      <c r="B237" s="513" t="s">
        <v>322</v>
      </c>
      <c r="C237" s="430" t="s">
        <v>1</v>
      </c>
      <c r="D237" s="514">
        <v>6</v>
      </c>
      <c r="E237" s="557">
        <v>0</v>
      </c>
      <c r="F237" s="515">
        <f>D237*E237</f>
        <v>0</v>
      </c>
    </row>
    <row r="238" spans="1:6" s="351" customFormat="1">
      <c r="A238" s="356"/>
      <c r="B238" s="355"/>
      <c r="C238" s="271"/>
      <c r="D238" s="357"/>
      <c r="E238" s="560"/>
      <c r="F238" s="348"/>
    </row>
    <row r="239" spans="1:6" s="351" customFormat="1" ht="33">
      <c r="A239" s="512">
        <v>70</v>
      </c>
      <c r="B239" s="513" t="s">
        <v>323</v>
      </c>
      <c r="C239" s="430" t="s">
        <v>3</v>
      </c>
      <c r="D239" s="514">
        <v>1</v>
      </c>
      <c r="E239" s="557">
        <v>0</v>
      </c>
      <c r="F239" s="515">
        <f>D239*E239</f>
        <v>0</v>
      </c>
    </row>
    <row r="240" spans="1:6" s="351" customFormat="1">
      <c r="A240" s="356"/>
      <c r="B240" s="355"/>
      <c r="C240" s="271"/>
      <c r="D240" s="357"/>
      <c r="E240" s="560"/>
      <c r="F240" s="348"/>
    </row>
    <row r="241" spans="1:6" s="351" customFormat="1" ht="49.5">
      <c r="A241" s="512">
        <v>71</v>
      </c>
      <c r="B241" s="513" t="s">
        <v>324</v>
      </c>
      <c r="C241" s="430" t="s">
        <v>3</v>
      </c>
      <c r="D241" s="514">
        <v>1</v>
      </c>
      <c r="E241" s="557">
        <v>0</v>
      </c>
      <c r="F241" s="515">
        <f>D241*E241</f>
        <v>0</v>
      </c>
    </row>
    <row r="242" spans="1:6" s="351" customFormat="1">
      <c r="A242" s="356"/>
      <c r="B242" s="355"/>
      <c r="C242" s="271"/>
      <c r="D242" s="357"/>
      <c r="E242" s="560"/>
      <c r="F242" s="348"/>
    </row>
    <row r="243" spans="1:6" s="351" customFormat="1" ht="82.5">
      <c r="A243" s="512">
        <v>72</v>
      </c>
      <c r="B243" s="513" t="s">
        <v>325</v>
      </c>
      <c r="C243" s="430" t="s">
        <v>326</v>
      </c>
      <c r="D243" s="514">
        <v>1500</v>
      </c>
      <c r="E243" s="557">
        <v>0</v>
      </c>
      <c r="F243" s="515">
        <f>D243*E243</f>
        <v>0</v>
      </c>
    </row>
    <row r="244" spans="1:6" s="351" customFormat="1">
      <c r="A244" s="356"/>
      <c r="B244" s="355"/>
      <c r="C244" s="271"/>
      <c r="D244" s="357"/>
      <c r="E244" s="560"/>
      <c r="F244" s="348"/>
    </row>
    <row r="245" spans="1:6" s="351" customFormat="1" ht="49.5">
      <c r="A245" s="512">
        <v>73</v>
      </c>
      <c r="B245" s="513" t="s">
        <v>327</v>
      </c>
      <c r="C245" s="430" t="s">
        <v>3</v>
      </c>
      <c r="D245" s="514">
        <v>1</v>
      </c>
      <c r="E245" s="557">
        <v>0</v>
      </c>
      <c r="F245" s="515">
        <f>D245*E245</f>
        <v>0</v>
      </c>
    </row>
    <row r="246" spans="1:6" s="351" customFormat="1">
      <c r="A246" s="356"/>
      <c r="B246" s="355"/>
      <c r="C246" s="271"/>
      <c r="D246" s="357"/>
      <c r="E246" s="560"/>
      <c r="F246" s="348"/>
    </row>
    <row r="247" spans="1:6" s="351" customFormat="1" ht="82.5">
      <c r="A247" s="512">
        <v>74</v>
      </c>
      <c r="B247" s="513" t="s">
        <v>328</v>
      </c>
      <c r="C247" s="430" t="s">
        <v>3</v>
      </c>
      <c r="D247" s="514">
        <v>1</v>
      </c>
      <c r="E247" s="557">
        <v>0</v>
      </c>
      <c r="F247" s="515">
        <f>D247*E247</f>
        <v>0</v>
      </c>
    </row>
    <row r="248" spans="1:6" s="351" customFormat="1">
      <c r="A248" s="356"/>
      <c r="B248" s="355"/>
      <c r="C248" s="271"/>
      <c r="D248" s="357"/>
      <c r="E248" s="560"/>
      <c r="F248" s="348"/>
    </row>
    <row r="249" spans="1:6" s="351" customFormat="1" ht="66">
      <c r="A249" s="512">
        <v>75</v>
      </c>
      <c r="B249" s="513" t="s">
        <v>329</v>
      </c>
      <c r="C249" s="430" t="s">
        <v>3</v>
      </c>
      <c r="D249" s="514">
        <v>1</v>
      </c>
      <c r="E249" s="557">
        <v>0</v>
      </c>
      <c r="F249" s="515">
        <f>D249*E249</f>
        <v>0</v>
      </c>
    </row>
    <row r="250" spans="1:6" s="351" customFormat="1">
      <c r="A250" s="356"/>
      <c r="B250" s="355"/>
      <c r="C250" s="271"/>
      <c r="D250" s="357"/>
      <c r="E250" s="560"/>
      <c r="F250" s="348"/>
    </row>
    <row r="251" spans="1:6" s="351" customFormat="1" ht="49.5">
      <c r="A251" s="512">
        <v>76</v>
      </c>
      <c r="B251" s="513" t="s">
        <v>330</v>
      </c>
      <c r="C251" s="430" t="s">
        <v>3</v>
      </c>
      <c r="D251" s="514">
        <v>1</v>
      </c>
      <c r="E251" s="557">
        <v>0</v>
      </c>
      <c r="F251" s="515">
        <f>D251*E251</f>
        <v>0</v>
      </c>
    </row>
    <row r="252" spans="1:6" s="351" customFormat="1">
      <c r="A252" s="356"/>
      <c r="B252" s="355"/>
      <c r="C252" s="271"/>
      <c r="D252" s="357"/>
      <c r="E252" s="560"/>
      <c r="F252" s="348"/>
    </row>
    <row r="253" spans="1:6" s="351" customFormat="1" ht="49.5">
      <c r="A253" s="512">
        <v>77</v>
      </c>
      <c r="B253" s="513" t="s">
        <v>331</v>
      </c>
      <c r="C253" s="430" t="s">
        <v>3</v>
      </c>
      <c r="D253" s="514">
        <v>2</v>
      </c>
      <c r="E253" s="557">
        <v>0</v>
      </c>
      <c r="F253" s="515">
        <f>D253*E253</f>
        <v>0</v>
      </c>
    </row>
    <row r="254" spans="1:6" s="351" customFormat="1">
      <c r="A254" s="356"/>
      <c r="B254" s="355"/>
      <c r="C254" s="271"/>
      <c r="D254" s="357"/>
      <c r="E254" s="560"/>
      <c r="F254" s="348"/>
    </row>
    <row r="255" spans="1:6" s="351" customFormat="1" ht="49.5">
      <c r="A255" s="512">
        <v>78</v>
      </c>
      <c r="B255" s="513" t="s">
        <v>332</v>
      </c>
      <c r="C255" s="430" t="s">
        <v>3</v>
      </c>
      <c r="D255" s="514">
        <v>1</v>
      </c>
      <c r="E255" s="557">
        <v>0</v>
      </c>
      <c r="F255" s="515">
        <f>D255*E255</f>
        <v>0</v>
      </c>
    </row>
    <row r="256" spans="1:6" s="351" customFormat="1">
      <c r="A256" s="356"/>
      <c r="B256" s="355"/>
      <c r="C256" s="271"/>
      <c r="D256" s="357"/>
      <c r="E256" s="560"/>
      <c r="F256" s="348"/>
    </row>
    <row r="257" spans="1:6" s="351" customFormat="1" ht="82.5">
      <c r="A257" s="512">
        <v>79</v>
      </c>
      <c r="B257" s="513" t="s">
        <v>812</v>
      </c>
      <c r="C257" s="430" t="s">
        <v>7</v>
      </c>
      <c r="D257" s="514">
        <v>6</v>
      </c>
      <c r="E257" s="557">
        <v>0</v>
      </c>
      <c r="F257" s="515">
        <f>D257*E257</f>
        <v>0</v>
      </c>
    </row>
    <row r="258" spans="1:6" s="351" customFormat="1">
      <c r="A258" s="356"/>
      <c r="B258" s="355"/>
      <c r="C258" s="271"/>
      <c r="D258" s="357"/>
      <c r="E258" s="560"/>
      <c r="F258" s="348"/>
    </row>
    <row r="259" spans="1:6" s="351" customFormat="1" ht="33">
      <c r="A259" s="512">
        <v>80</v>
      </c>
      <c r="B259" s="513" t="s">
        <v>333</v>
      </c>
      <c r="C259" s="430" t="s">
        <v>7</v>
      </c>
      <c r="D259" s="514">
        <v>6</v>
      </c>
      <c r="E259" s="557">
        <v>0</v>
      </c>
      <c r="F259" s="515">
        <f>D259*E259</f>
        <v>0</v>
      </c>
    </row>
    <row r="260" spans="1:6" s="351" customFormat="1">
      <c r="A260" s="356"/>
      <c r="B260" s="355"/>
      <c r="C260" s="271"/>
      <c r="D260" s="357"/>
      <c r="E260" s="560"/>
      <c r="F260" s="348"/>
    </row>
    <row r="261" spans="1:6" s="351" customFormat="1" ht="33">
      <c r="A261" s="512">
        <v>81</v>
      </c>
      <c r="B261" s="513" t="s">
        <v>334</v>
      </c>
      <c r="C261" s="430" t="s">
        <v>166</v>
      </c>
      <c r="D261" s="514">
        <v>52</v>
      </c>
      <c r="E261" s="557">
        <v>0</v>
      </c>
      <c r="F261" s="515">
        <f>D261*E261</f>
        <v>0</v>
      </c>
    </row>
    <row r="262" spans="1:6" s="351" customFormat="1">
      <c r="A262" s="356"/>
      <c r="B262" s="355"/>
      <c r="C262" s="271"/>
      <c r="D262" s="357"/>
      <c r="E262" s="560"/>
      <c r="F262" s="348"/>
    </row>
    <row r="263" spans="1:6" s="351" customFormat="1" ht="33">
      <c r="A263" s="512">
        <v>82</v>
      </c>
      <c r="B263" s="513" t="s">
        <v>335</v>
      </c>
      <c r="C263" s="430" t="s">
        <v>3</v>
      </c>
      <c r="D263" s="514">
        <v>1</v>
      </c>
      <c r="E263" s="557">
        <v>0</v>
      </c>
      <c r="F263" s="515">
        <f>D263*E263</f>
        <v>0</v>
      </c>
    </row>
    <row r="264" spans="1:6" s="351" customFormat="1">
      <c r="A264" s="356"/>
      <c r="B264" s="355"/>
      <c r="C264" s="271"/>
      <c r="D264" s="357"/>
      <c r="E264" s="560"/>
      <c r="F264" s="348"/>
    </row>
    <row r="265" spans="1:6" s="351" customFormat="1" ht="148.5">
      <c r="A265" s="512">
        <v>83</v>
      </c>
      <c r="B265" s="513" t="s">
        <v>336</v>
      </c>
      <c r="C265" s="430" t="s">
        <v>3</v>
      </c>
      <c r="D265" s="514">
        <v>1</v>
      </c>
      <c r="E265" s="557">
        <v>0</v>
      </c>
      <c r="F265" s="515">
        <f>D265*E265</f>
        <v>0</v>
      </c>
    </row>
    <row r="266" spans="1:6" s="351" customFormat="1">
      <c r="A266" s="356"/>
      <c r="B266" s="355"/>
      <c r="C266" s="271"/>
      <c r="D266" s="357"/>
      <c r="E266" s="560"/>
      <c r="F266" s="348"/>
    </row>
    <row r="267" spans="1:6" s="351" customFormat="1" ht="82.5">
      <c r="A267" s="512">
        <v>84</v>
      </c>
      <c r="B267" s="513" t="s">
        <v>337</v>
      </c>
      <c r="C267" s="430" t="s">
        <v>3</v>
      </c>
      <c r="D267" s="514">
        <v>1</v>
      </c>
      <c r="E267" s="557">
        <v>0</v>
      </c>
      <c r="F267" s="515">
        <f>D267*E267</f>
        <v>0</v>
      </c>
    </row>
    <row r="268" spans="1:6" s="351" customFormat="1">
      <c r="A268" s="356"/>
      <c r="B268" s="355"/>
      <c r="C268" s="271"/>
      <c r="D268" s="357"/>
      <c r="E268" s="560"/>
      <c r="F268" s="348"/>
    </row>
    <row r="269" spans="1:6" s="351" customFormat="1" ht="165">
      <c r="A269" s="512">
        <v>85</v>
      </c>
      <c r="B269" s="513" t="s">
        <v>338</v>
      </c>
      <c r="C269" s="430" t="s">
        <v>326</v>
      </c>
      <c r="D269" s="514">
        <v>460</v>
      </c>
      <c r="E269" s="557">
        <v>0</v>
      </c>
      <c r="F269" s="515">
        <f>D269*E269</f>
        <v>0</v>
      </c>
    </row>
    <row r="270" spans="1:6" s="351" customFormat="1" ht="49.5">
      <c r="A270" s="512"/>
      <c r="B270" s="513" t="s">
        <v>813</v>
      </c>
      <c r="C270" s="430"/>
      <c r="D270" s="514"/>
      <c r="E270" s="565"/>
      <c r="F270" s="515"/>
    </row>
    <row r="271" spans="1:6" s="351" customFormat="1">
      <c r="A271" s="512"/>
      <c r="B271" s="513" t="s">
        <v>339</v>
      </c>
      <c r="C271" s="430"/>
      <c r="D271" s="514"/>
      <c r="E271" s="565"/>
      <c r="F271" s="515"/>
    </row>
    <row r="272" spans="1:6" s="351" customFormat="1">
      <c r="A272" s="512"/>
      <c r="B272" s="513" t="s">
        <v>340</v>
      </c>
      <c r="C272" s="430"/>
      <c r="D272" s="514"/>
      <c r="E272" s="565"/>
      <c r="F272" s="515"/>
    </row>
    <row r="273" spans="1:6" s="351" customFormat="1">
      <c r="A273" s="512"/>
      <c r="B273" s="513" t="s">
        <v>341</v>
      </c>
      <c r="C273" s="430"/>
      <c r="D273" s="514"/>
      <c r="E273" s="565"/>
      <c r="F273" s="515"/>
    </row>
    <row r="274" spans="1:6" s="351" customFormat="1" ht="214.5">
      <c r="A274" s="512"/>
      <c r="B274" s="513" t="s">
        <v>342</v>
      </c>
      <c r="C274" s="430"/>
      <c r="D274" s="514"/>
      <c r="E274" s="565"/>
      <c r="F274" s="515"/>
    </row>
    <row r="275" spans="1:6" s="351" customFormat="1">
      <c r="A275" s="356"/>
      <c r="B275" s="355"/>
      <c r="C275" s="271"/>
      <c r="D275" s="357"/>
      <c r="E275" s="560"/>
      <c r="F275" s="348"/>
    </row>
    <row r="276" spans="1:6" s="351" customFormat="1" ht="95.25" customHeight="1">
      <c r="A276" s="512">
        <v>86</v>
      </c>
      <c r="B276" s="513" t="s">
        <v>343</v>
      </c>
      <c r="C276" s="430" t="s">
        <v>166</v>
      </c>
      <c r="D276" s="514">
        <v>60</v>
      </c>
      <c r="E276" s="557">
        <v>0</v>
      </c>
      <c r="F276" s="515">
        <f>D276*E276</f>
        <v>0</v>
      </c>
    </row>
    <row r="277" spans="1:6" s="351" customFormat="1">
      <c r="A277" s="356"/>
      <c r="B277" s="355"/>
      <c r="C277" s="271"/>
      <c r="D277" s="357"/>
      <c r="E277" s="560"/>
      <c r="F277" s="348"/>
    </row>
    <row r="278" spans="1:6" s="351" customFormat="1" ht="49.5">
      <c r="A278" s="512">
        <v>87</v>
      </c>
      <c r="B278" s="513" t="s">
        <v>344</v>
      </c>
      <c r="C278" s="430"/>
      <c r="D278" s="514"/>
      <c r="E278" s="565"/>
      <c r="F278" s="515"/>
    </row>
    <row r="279" spans="1:6" s="351" customFormat="1">
      <c r="A279" s="512"/>
      <c r="B279" s="513" t="s">
        <v>345</v>
      </c>
      <c r="C279" s="430" t="s">
        <v>3</v>
      </c>
      <c r="D279" s="514">
        <v>1</v>
      </c>
      <c r="E279" s="557">
        <v>0</v>
      </c>
      <c r="F279" s="515">
        <f>D279*E279</f>
        <v>0</v>
      </c>
    </row>
    <row r="280" spans="1:6" s="351" customFormat="1">
      <c r="A280" s="512"/>
      <c r="B280" s="513" t="s">
        <v>346</v>
      </c>
      <c r="C280" s="430" t="s">
        <v>3</v>
      </c>
      <c r="D280" s="514">
        <v>1</v>
      </c>
      <c r="E280" s="557">
        <v>0</v>
      </c>
      <c r="F280" s="515">
        <f>D280*E280</f>
        <v>0</v>
      </c>
    </row>
    <row r="281" spans="1:6" s="351" customFormat="1">
      <c r="A281" s="356"/>
      <c r="B281" s="355"/>
      <c r="C281" s="271"/>
      <c r="D281" s="357"/>
      <c r="E281" s="560"/>
      <c r="F281" s="348"/>
    </row>
    <row r="282" spans="1:6" s="351" customFormat="1" ht="66">
      <c r="A282" s="512">
        <v>88</v>
      </c>
      <c r="B282" s="513" t="s">
        <v>347</v>
      </c>
      <c r="C282" s="430" t="s">
        <v>3</v>
      </c>
      <c r="D282" s="514">
        <v>2</v>
      </c>
      <c r="E282" s="557">
        <v>0</v>
      </c>
      <c r="F282" s="515">
        <f>D282*E282</f>
        <v>0</v>
      </c>
    </row>
    <row r="283" spans="1:6" s="351" customFormat="1">
      <c r="A283" s="512"/>
      <c r="B283" s="513" t="s">
        <v>348</v>
      </c>
      <c r="C283" s="430"/>
      <c r="D283" s="514"/>
      <c r="E283" s="565"/>
      <c r="F283" s="515"/>
    </row>
    <row r="284" spans="1:6" s="351" customFormat="1">
      <c r="A284" s="512"/>
      <c r="B284" s="513" t="s">
        <v>349</v>
      </c>
      <c r="C284" s="430"/>
      <c r="D284" s="514"/>
      <c r="E284" s="565"/>
      <c r="F284" s="515"/>
    </row>
    <row r="285" spans="1:6" s="351" customFormat="1">
      <c r="A285" s="512"/>
      <c r="B285" s="513" t="s">
        <v>350</v>
      </c>
      <c r="C285" s="430"/>
      <c r="D285" s="514"/>
      <c r="E285" s="565"/>
      <c r="F285" s="515"/>
    </row>
    <row r="286" spans="1:6" s="351" customFormat="1">
      <c r="A286" s="512"/>
      <c r="B286" s="513" t="s">
        <v>351</v>
      </c>
      <c r="C286" s="430"/>
      <c r="D286" s="514"/>
      <c r="E286" s="565"/>
      <c r="F286" s="515"/>
    </row>
    <row r="287" spans="1:6" s="351" customFormat="1">
      <c r="A287" s="512"/>
      <c r="B287" s="513" t="s">
        <v>352</v>
      </c>
      <c r="C287" s="430"/>
      <c r="D287" s="514"/>
      <c r="E287" s="565"/>
      <c r="F287" s="515"/>
    </row>
    <row r="288" spans="1:6" s="351" customFormat="1" ht="33">
      <c r="A288" s="512"/>
      <c r="B288" s="513" t="s">
        <v>353</v>
      </c>
      <c r="C288" s="430"/>
      <c r="D288" s="514"/>
      <c r="E288" s="565"/>
      <c r="F288" s="515"/>
    </row>
    <row r="289" spans="1:6" s="351" customFormat="1">
      <c r="A289" s="512"/>
      <c r="B289" s="513" t="s">
        <v>354</v>
      </c>
      <c r="C289" s="430"/>
      <c r="D289" s="514"/>
      <c r="E289" s="565"/>
      <c r="F289" s="515"/>
    </row>
    <row r="290" spans="1:6" s="351" customFormat="1">
      <c r="A290" s="512"/>
      <c r="B290" s="513" t="s">
        <v>355</v>
      </c>
      <c r="C290" s="430"/>
      <c r="D290" s="514"/>
      <c r="E290" s="565"/>
      <c r="F290" s="515"/>
    </row>
    <row r="291" spans="1:6" s="351" customFormat="1" ht="33">
      <c r="A291" s="512"/>
      <c r="B291" s="513" t="s">
        <v>356</v>
      </c>
      <c r="C291" s="430"/>
      <c r="D291" s="514"/>
      <c r="E291" s="565"/>
      <c r="F291" s="515"/>
    </row>
    <row r="292" spans="1:6" s="351" customFormat="1" ht="99">
      <c r="A292" s="512"/>
      <c r="B292" s="513" t="s">
        <v>357</v>
      </c>
      <c r="C292" s="430"/>
      <c r="D292" s="514"/>
      <c r="E292" s="565"/>
      <c r="F292" s="515"/>
    </row>
    <row r="293" spans="1:6" s="351" customFormat="1">
      <c r="A293" s="512"/>
      <c r="B293" s="513" t="s">
        <v>358</v>
      </c>
      <c r="C293" s="430"/>
      <c r="D293" s="514"/>
      <c r="E293" s="565"/>
      <c r="F293" s="515"/>
    </row>
    <row r="294" spans="1:6" s="351" customFormat="1" ht="33">
      <c r="A294" s="512"/>
      <c r="B294" s="513" t="s">
        <v>359</v>
      </c>
      <c r="C294" s="430"/>
      <c r="D294" s="514"/>
      <c r="E294" s="565"/>
      <c r="F294" s="515"/>
    </row>
    <row r="295" spans="1:6" s="351" customFormat="1" ht="33">
      <c r="A295" s="512"/>
      <c r="B295" s="513" t="s">
        <v>360</v>
      </c>
      <c r="C295" s="430"/>
      <c r="D295" s="514"/>
      <c r="E295" s="565"/>
      <c r="F295" s="515"/>
    </row>
    <row r="296" spans="1:6" s="351" customFormat="1">
      <c r="A296" s="356"/>
      <c r="B296" s="355"/>
      <c r="C296" s="271"/>
      <c r="D296" s="357"/>
      <c r="E296" s="560"/>
      <c r="F296" s="348"/>
    </row>
    <row r="297" spans="1:6" s="351" customFormat="1" ht="148.5">
      <c r="A297" s="512">
        <v>89</v>
      </c>
      <c r="B297" s="513" t="s">
        <v>361</v>
      </c>
      <c r="C297" s="430" t="s">
        <v>326</v>
      </c>
      <c r="D297" s="514">
        <v>155</v>
      </c>
      <c r="E297" s="557">
        <v>0</v>
      </c>
      <c r="F297" s="515">
        <f>D297*E297</f>
        <v>0</v>
      </c>
    </row>
    <row r="298" spans="1:6" s="351" customFormat="1">
      <c r="A298" s="356"/>
      <c r="B298" s="355"/>
      <c r="C298" s="271"/>
      <c r="D298" s="357"/>
      <c r="E298" s="560"/>
      <c r="F298" s="348"/>
    </row>
    <row r="299" spans="1:6" s="351" customFormat="1" ht="49.5">
      <c r="A299" s="512">
        <v>90</v>
      </c>
      <c r="B299" s="513" t="s">
        <v>362</v>
      </c>
      <c r="C299" s="430" t="s">
        <v>3</v>
      </c>
      <c r="D299" s="514">
        <v>1</v>
      </c>
      <c r="E299" s="557">
        <v>0</v>
      </c>
      <c r="F299" s="515">
        <f>D299*E299</f>
        <v>0</v>
      </c>
    </row>
    <row r="300" spans="1:6" s="351" customFormat="1">
      <c r="A300" s="356"/>
      <c r="B300" s="355"/>
      <c r="C300" s="271"/>
      <c r="D300" s="357"/>
      <c r="E300" s="560"/>
      <c r="F300" s="348"/>
    </row>
    <row r="301" spans="1:6" s="351" customFormat="1" ht="82.5">
      <c r="A301" s="512">
        <v>91</v>
      </c>
      <c r="B301" s="513" t="s">
        <v>363</v>
      </c>
      <c r="C301" s="430" t="s">
        <v>3</v>
      </c>
      <c r="D301" s="514">
        <v>1</v>
      </c>
      <c r="E301" s="557">
        <v>0</v>
      </c>
      <c r="F301" s="515">
        <f>D301*E301</f>
        <v>0</v>
      </c>
    </row>
    <row r="302" spans="1:6" s="351" customFormat="1">
      <c r="A302" s="512"/>
      <c r="B302" s="513" t="s">
        <v>364</v>
      </c>
      <c r="C302" s="430"/>
      <c r="D302" s="514"/>
      <c r="E302" s="565"/>
      <c r="F302" s="515"/>
    </row>
    <row r="303" spans="1:6" s="351" customFormat="1" ht="33">
      <c r="A303" s="512"/>
      <c r="B303" s="513" t="s">
        <v>365</v>
      </c>
      <c r="C303" s="430"/>
      <c r="D303" s="514"/>
      <c r="E303" s="565"/>
      <c r="F303" s="515"/>
    </row>
    <row r="304" spans="1:6" s="351" customFormat="1">
      <c r="A304" s="512"/>
      <c r="B304" s="513" t="s">
        <v>366</v>
      </c>
      <c r="C304" s="430"/>
      <c r="D304" s="514"/>
      <c r="E304" s="565"/>
      <c r="F304" s="515"/>
    </row>
    <row r="305" spans="1:6" s="351" customFormat="1" ht="33">
      <c r="A305" s="512"/>
      <c r="B305" s="513" t="s">
        <v>367</v>
      </c>
      <c r="C305" s="430"/>
      <c r="D305" s="514"/>
      <c r="E305" s="565"/>
      <c r="F305" s="515"/>
    </row>
    <row r="306" spans="1:6" s="351" customFormat="1">
      <c r="A306" s="512"/>
      <c r="B306" s="513" t="s">
        <v>368</v>
      </c>
      <c r="C306" s="430"/>
      <c r="D306" s="514"/>
      <c r="E306" s="565"/>
      <c r="F306" s="515"/>
    </row>
    <row r="307" spans="1:6" s="351" customFormat="1" ht="33">
      <c r="A307" s="512"/>
      <c r="B307" s="513" t="s">
        <v>369</v>
      </c>
      <c r="C307" s="430"/>
      <c r="D307" s="514"/>
      <c r="E307" s="565"/>
      <c r="F307" s="515"/>
    </row>
    <row r="308" spans="1:6" s="351" customFormat="1">
      <c r="A308" s="512"/>
      <c r="B308" s="513" t="s">
        <v>370</v>
      </c>
      <c r="C308" s="430"/>
      <c r="D308" s="514"/>
      <c r="E308" s="565"/>
      <c r="F308" s="515"/>
    </row>
    <row r="309" spans="1:6" s="351" customFormat="1">
      <c r="A309" s="512"/>
      <c r="B309" s="513" t="s">
        <v>371</v>
      </c>
      <c r="C309" s="430"/>
      <c r="D309" s="514"/>
      <c r="E309" s="565"/>
      <c r="F309" s="515"/>
    </row>
    <row r="310" spans="1:6" s="351" customFormat="1">
      <c r="A310" s="512"/>
      <c r="B310" s="513" t="s">
        <v>372</v>
      </c>
      <c r="C310" s="430"/>
      <c r="D310" s="514"/>
      <c r="E310" s="565"/>
      <c r="F310" s="515"/>
    </row>
    <row r="311" spans="1:6" s="351" customFormat="1">
      <c r="A311" s="512"/>
      <c r="B311" s="513" t="s">
        <v>373</v>
      </c>
      <c r="C311" s="430"/>
      <c r="D311" s="514"/>
      <c r="E311" s="565"/>
      <c r="F311" s="515"/>
    </row>
    <row r="312" spans="1:6" s="351" customFormat="1">
      <c r="A312" s="512"/>
      <c r="B312" s="513" t="s">
        <v>374</v>
      </c>
      <c r="C312" s="430"/>
      <c r="D312" s="514"/>
      <c r="E312" s="565"/>
      <c r="F312" s="515"/>
    </row>
    <row r="313" spans="1:6" s="351" customFormat="1">
      <c r="A313" s="512"/>
      <c r="B313" s="513" t="s">
        <v>375</v>
      </c>
      <c r="C313" s="430"/>
      <c r="D313" s="514"/>
      <c r="E313" s="565"/>
      <c r="F313" s="515"/>
    </row>
    <row r="314" spans="1:6" s="351" customFormat="1">
      <c r="A314" s="512"/>
      <c r="B314" s="513" t="s">
        <v>376</v>
      </c>
      <c r="C314" s="430"/>
      <c r="D314" s="514"/>
      <c r="E314" s="565"/>
      <c r="F314" s="515"/>
    </row>
    <row r="315" spans="1:6" s="351" customFormat="1">
      <c r="A315" s="356"/>
      <c r="B315" s="355"/>
      <c r="C315" s="271"/>
      <c r="D315" s="357"/>
      <c r="E315" s="560"/>
      <c r="F315" s="348"/>
    </row>
    <row r="316" spans="1:6" s="351" customFormat="1" ht="49.5">
      <c r="A316" s="512">
        <v>92</v>
      </c>
      <c r="B316" s="513" t="s">
        <v>377</v>
      </c>
      <c r="C316" s="430" t="s">
        <v>166</v>
      </c>
      <c r="D316" s="514">
        <v>4</v>
      </c>
      <c r="E316" s="557">
        <v>0</v>
      </c>
      <c r="F316" s="515">
        <f>D316*E316</f>
        <v>0</v>
      </c>
    </row>
    <row r="317" spans="1:6" s="351" customFormat="1">
      <c r="A317" s="356"/>
      <c r="B317" s="355"/>
      <c r="C317" s="271"/>
      <c r="D317" s="357"/>
      <c r="E317" s="560"/>
      <c r="F317" s="348"/>
    </row>
    <row r="318" spans="1:6" s="351" customFormat="1" ht="66">
      <c r="A318" s="512">
        <v>93</v>
      </c>
      <c r="B318" s="513" t="s">
        <v>860</v>
      </c>
      <c r="C318" s="430" t="s">
        <v>3</v>
      </c>
      <c r="D318" s="514">
        <v>1</v>
      </c>
      <c r="E318" s="557">
        <v>0</v>
      </c>
      <c r="F318" s="515">
        <f>D318*E318</f>
        <v>0</v>
      </c>
    </row>
    <row r="319" spans="1:6" s="351" customFormat="1">
      <c r="A319" s="356"/>
      <c r="B319" s="355"/>
      <c r="C319" s="271"/>
      <c r="D319" s="357"/>
      <c r="E319" s="560"/>
      <c r="F319" s="348"/>
    </row>
    <row r="320" spans="1:6" s="351" customFormat="1" ht="66">
      <c r="A320" s="512">
        <v>94</v>
      </c>
      <c r="B320" s="513" t="s">
        <v>378</v>
      </c>
      <c r="C320" s="430" t="s">
        <v>3</v>
      </c>
      <c r="D320" s="516">
        <v>1</v>
      </c>
      <c r="E320" s="557">
        <v>0</v>
      </c>
      <c r="F320" s="515">
        <f>D320*E320</f>
        <v>0</v>
      </c>
    </row>
    <row r="321" spans="1:6" s="351" customFormat="1">
      <c r="A321" s="356"/>
      <c r="B321" s="355"/>
      <c r="C321" s="271"/>
      <c r="D321" s="357"/>
      <c r="E321" s="560"/>
      <c r="F321" s="348"/>
    </row>
    <row r="322" spans="1:6" s="351" customFormat="1" ht="49.5">
      <c r="A322" s="512">
        <v>95</v>
      </c>
      <c r="B322" s="513" t="s">
        <v>379</v>
      </c>
      <c r="C322" s="430" t="s">
        <v>1</v>
      </c>
      <c r="D322" s="514">
        <v>16</v>
      </c>
      <c r="E322" s="557">
        <v>0</v>
      </c>
      <c r="F322" s="515">
        <f>D322*E322</f>
        <v>0</v>
      </c>
    </row>
    <row r="323" spans="1:6" s="351" customFormat="1">
      <c r="A323" s="356"/>
      <c r="B323" s="355"/>
      <c r="C323" s="271"/>
      <c r="D323" s="357"/>
      <c r="E323" s="560"/>
      <c r="F323" s="348"/>
    </row>
    <row r="324" spans="1:6" s="351" customFormat="1" ht="66">
      <c r="A324" s="512">
        <v>96</v>
      </c>
      <c r="B324" s="517" t="s">
        <v>861</v>
      </c>
      <c r="C324" s="430" t="s">
        <v>3</v>
      </c>
      <c r="D324" s="514">
        <v>1</v>
      </c>
      <c r="E324" s="557">
        <v>0</v>
      </c>
      <c r="F324" s="515">
        <f>D324*E324</f>
        <v>0</v>
      </c>
    </row>
    <row r="325" spans="1:6" s="351" customFormat="1">
      <c r="A325" s="356"/>
      <c r="B325" s="355"/>
      <c r="C325" s="271"/>
      <c r="D325" s="357"/>
      <c r="E325" s="560"/>
      <c r="F325" s="348"/>
    </row>
    <row r="326" spans="1:6" s="351" customFormat="1" ht="49.5">
      <c r="A326" s="512">
        <v>97</v>
      </c>
      <c r="B326" s="518" t="s">
        <v>380</v>
      </c>
      <c r="C326" s="430" t="s">
        <v>3</v>
      </c>
      <c r="D326" s="514">
        <v>1</v>
      </c>
      <c r="E326" s="557">
        <v>0</v>
      </c>
      <c r="F326" s="515">
        <f>D326*E326</f>
        <v>0</v>
      </c>
    </row>
    <row r="327" spans="1:6" s="351" customFormat="1">
      <c r="A327" s="356"/>
      <c r="B327" s="355"/>
      <c r="C327" s="271"/>
      <c r="D327" s="357"/>
      <c r="E327" s="560"/>
      <c r="F327" s="348"/>
    </row>
    <row r="328" spans="1:6" s="351" customFormat="1" ht="33">
      <c r="A328" s="512">
        <v>98</v>
      </c>
      <c r="B328" s="518" t="s">
        <v>381</v>
      </c>
      <c r="C328" s="430" t="s">
        <v>3</v>
      </c>
      <c r="D328" s="514">
        <v>1</v>
      </c>
      <c r="E328" s="557">
        <v>0</v>
      </c>
      <c r="F328" s="515">
        <f>D328*E328</f>
        <v>0</v>
      </c>
    </row>
    <row r="329" spans="1:6" s="351" customFormat="1">
      <c r="A329" s="356"/>
      <c r="B329" s="355"/>
      <c r="C329" s="271"/>
      <c r="D329" s="357"/>
      <c r="E329" s="560"/>
      <c r="F329" s="348"/>
    </row>
    <row r="330" spans="1:6" s="351" customFormat="1" ht="49.5">
      <c r="A330" s="512">
        <v>99</v>
      </c>
      <c r="B330" s="518" t="s">
        <v>382</v>
      </c>
      <c r="C330" s="430" t="s">
        <v>3</v>
      </c>
      <c r="D330" s="514">
        <v>1</v>
      </c>
      <c r="E330" s="557">
        <v>0</v>
      </c>
      <c r="F330" s="515">
        <f>D330*E330</f>
        <v>0</v>
      </c>
    </row>
    <row r="331" spans="1:6" s="351" customFormat="1">
      <c r="A331" s="356"/>
      <c r="B331" s="355"/>
      <c r="C331" s="271"/>
      <c r="D331" s="357"/>
      <c r="E331" s="560"/>
      <c r="F331" s="348"/>
    </row>
    <row r="332" spans="1:6" s="351" customFormat="1" ht="66">
      <c r="A332" s="512">
        <v>100</v>
      </c>
      <c r="B332" s="518" t="s">
        <v>383</v>
      </c>
      <c r="C332" s="430" t="s">
        <v>3</v>
      </c>
      <c r="D332" s="514">
        <v>1</v>
      </c>
      <c r="E332" s="557">
        <v>0</v>
      </c>
      <c r="F332" s="515">
        <f>D332*E332</f>
        <v>0</v>
      </c>
    </row>
    <row r="333" spans="1:6" s="351" customFormat="1">
      <c r="A333" s="356"/>
      <c r="B333" s="355"/>
      <c r="C333" s="271"/>
      <c r="D333" s="357"/>
      <c r="E333" s="560"/>
      <c r="F333" s="348"/>
    </row>
    <row r="334" spans="1:6" s="365" customFormat="1">
      <c r="A334" s="327"/>
      <c r="B334" s="328" t="s">
        <v>384</v>
      </c>
      <c r="C334" s="329"/>
      <c r="D334" s="330"/>
      <c r="E334" s="554"/>
      <c r="F334" s="331">
        <f>SUM(F5:F213,F219:F225,F233:F332)</f>
        <v>0</v>
      </c>
    </row>
  </sheetData>
  <sheetProtection algorithmName="SHA-512" hashValue="lmgdLinh2gWMBpPs2Pz4Jk1qtCqjzIFF806ohU/KR1uKLD1EF8MXO0P0CwrmMnN0cBjFTCkdS4spYRfjfXXNhA==" saltValue="qQyJfAsolQ1BShotYIX4uQ==" spinCount="100000" sheet="1" objects="1" scenarios="1"/>
  <mergeCells count="1">
    <mergeCell ref="B2:D2"/>
  </mergeCells>
  <pageMargins left="0.98425196850393704" right="0.78740157480314965" top="0.98425196850393704" bottom="0.98425196850393704" header="0" footer="0"/>
  <pageSetup paperSize="9" scale="6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
  <sheetViews>
    <sheetView view="pageBreakPreview" topLeftCell="B1" zoomScaleNormal="100" zoomScaleSheetLayoutView="100" workbookViewId="0">
      <selection activeCell="E7" sqref="E7"/>
    </sheetView>
  </sheetViews>
  <sheetFormatPr defaultColWidth="9.140625" defaultRowHeight="12.75"/>
  <cols>
    <col min="1" max="1" width="5.28515625" style="468" customWidth="1"/>
    <col min="2" max="2" width="45.7109375" style="469" customWidth="1"/>
    <col min="3" max="3" width="6.42578125" style="470" customWidth="1"/>
    <col min="4" max="4" width="11.7109375" style="471" customWidth="1"/>
    <col min="5" max="5" width="13.85546875" style="471" customWidth="1"/>
    <col min="6" max="6" width="13.140625" style="472" customWidth="1"/>
    <col min="7" max="16384" width="9.140625" style="459"/>
  </cols>
  <sheetData>
    <row r="2" spans="1:6">
      <c r="B2" s="621" t="s">
        <v>387</v>
      </c>
      <c r="C2" s="622"/>
      <c r="D2" s="622"/>
    </row>
    <row r="3" spans="1:6">
      <c r="B3" s="473"/>
    </row>
    <row r="4" spans="1:6" s="460" customFormat="1">
      <c r="A4" s="474" t="s">
        <v>145</v>
      </c>
      <c r="B4" s="475" t="s">
        <v>146</v>
      </c>
      <c r="C4" s="476" t="s">
        <v>147</v>
      </c>
      <c r="D4" s="477" t="s">
        <v>148</v>
      </c>
      <c r="E4" s="478" t="s">
        <v>149</v>
      </c>
      <c r="F4" s="479" t="s">
        <v>150</v>
      </c>
    </row>
    <row r="5" spans="1:6" s="460" customFormat="1">
      <c r="A5" s="480"/>
      <c r="B5" s="481"/>
      <c r="C5" s="482"/>
      <c r="D5" s="483"/>
      <c r="E5" s="484"/>
      <c r="F5" s="485"/>
    </row>
    <row r="6" spans="1:6" s="460" customFormat="1">
      <c r="A6" s="486"/>
      <c r="B6" s="487"/>
      <c r="C6" s="488"/>
      <c r="D6" s="489"/>
      <c r="E6" s="490"/>
      <c r="F6" s="491"/>
    </row>
    <row r="7" spans="1:6" s="460" customFormat="1" ht="89.25">
      <c r="A7" s="486">
        <v>1</v>
      </c>
      <c r="B7" s="492" t="s">
        <v>846</v>
      </c>
      <c r="C7" s="493" t="s">
        <v>3</v>
      </c>
      <c r="D7" s="489">
        <v>1</v>
      </c>
      <c r="E7" s="566">
        <v>0</v>
      </c>
      <c r="F7" s="494">
        <f>D7*E7</f>
        <v>0</v>
      </c>
    </row>
    <row r="8" spans="1:6">
      <c r="A8" s="495"/>
      <c r="B8" s="496"/>
      <c r="C8" s="493"/>
      <c r="D8" s="497"/>
      <c r="E8" s="484"/>
      <c r="F8" s="494"/>
    </row>
    <row r="9" spans="1:6">
      <c r="A9" s="474"/>
      <c r="B9" s="498" t="s">
        <v>135</v>
      </c>
      <c r="C9" s="499"/>
      <c r="D9" s="500"/>
      <c r="E9" s="500"/>
      <c r="F9" s="501">
        <f>SUM(F6:F7)</f>
        <v>0</v>
      </c>
    </row>
    <row r="11" spans="1:6">
      <c r="F11" s="471"/>
    </row>
    <row r="12" spans="1:6">
      <c r="F12" s="471"/>
    </row>
  </sheetData>
  <sheetProtection algorithmName="SHA-512" hashValue="bf6G+BGSvc5BymtlOwNgUDD7flc5hEnjwckyIEySb7Co9Ud/yT7r/VcKhYOJDFO1U/r4/5YQQgjcTSTR1NuMCQ==" saltValue="LLtowcjZVt8JqO4Z6TENpg==" spinCount="100000" sheet="1" objects="1" scenarios="1"/>
  <mergeCells count="1">
    <mergeCell ref="B2:D2"/>
  </mergeCells>
  <pageMargins left="0.7" right="0.7" top="0.75" bottom="0.75" header="0.3" footer="0.3"/>
  <pageSetup paperSize="9" scale="64"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topLeftCell="A19" zoomScaleSheetLayoutView="100" workbookViewId="0">
      <selection activeCell="D25" sqref="D25"/>
    </sheetView>
  </sheetViews>
  <sheetFormatPr defaultRowHeight="16.5"/>
  <cols>
    <col min="1" max="1" width="7.140625" style="30" customWidth="1"/>
    <col min="2" max="2" width="39.42578125" style="31" customWidth="1"/>
    <col min="3" max="3" width="8.28515625" style="15" customWidth="1"/>
    <col min="4" max="4" width="10.140625" style="15" customWidth="1"/>
    <col min="5" max="5" width="11.42578125" style="15" customWidth="1"/>
    <col min="6" max="6" width="13" style="24" customWidth="1"/>
    <col min="7" max="7" width="7.140625" style="15" customWidth="1"/>
    <col min="8" max="251" width="9.140625" style="15"/>
    <col min="252" max="252" width="7.140625" style="15" customWidth="1"/>
    <col min="253" max="253" width="39.42578125" style="15" customWidth="1"/>
    <col min="254" max="254" width="8.28515625" style="15" customWidth="1"/>
    <col min="255" max="255" width="10.140625" style="15" customWidth="1"/>
    <col min="256" max="256" width="11.42578125" style="15" customWidth="1"/>
    <col min="257" max="257" width="13" style="15" customWidth="1"/>
    <col min="258" max="262" width="9.140625" style="15"/>
    <col min="263" max="263" width="7.140625" style="15" customWidth="1"/>
    <col min="264" max="507" width="9.140625" style="15"/>
    <col min="508" max="508" width="7.140625" style="15" customWidth="1"/>
    <col min="509" max="509" width="39.42578125" style="15" customWidth="1"/>
    <col min="510" max="510" width="8.28515625" style="15" customWidth="1"/>
    <col min="511" max="511" width="10.140625" style="15" customWidth="1"/>
    <col min="512" max="512" width="11.42578125" style="15" customWidth="1"/>
    <col min="513" max="513" width="13" style="15" customWidth="1"/>
    <col min="514" max="518" width="9.140625" style="15"/>
    <col min="519" max="519" width="7.140625" style="15" customWidth="1"/>
    <col min="520" max="763" width="9.140625" style="15"/>
    <col min="764" max="764" width="7.140625" style="15" customWidth="1"/>
    <col min="765" max="765" width="39.42578125" style="15" customWidth="1"/>
    <col min="766" max="766" width="8.28515625" style="15" customWidth="1"/>
    <col min="767" max="767" width="10.140625" style="15" customWidth="1"/>
    <col min="768" max="768" width="11.42578125" style="15" customWidth="1"/>
    <col min="769" max="769" width="13" style="15" customWidth="1"/>
    <col min="770" max="774" width="9.140625" style="15"/>
    <col min="775" max="775" width="7.140625" style="15" customWidth="1"/>
    <col min="776" max="1019" width="9.140625" style="15"/>
    <col min="1020" max="1020" width="7.140625" style="15" customWidth="1"/>
    <col min="1021" max="1021" width="39.42578125" style="15" customWidth="1"/>
    <col min="1022" max="1022" width="8.28515625" style="15" customWidth="1"/>
    <col min="1023" max="1023" width="10.140625" style="15" customWidth="1"/>
    <col min="1024" max="1024" width="11.42578125" style="15" customWidth="1"/>
    <col min="1025" max="1025" width="13" style="15" customWidth="1"/>
    <col min="1026" max="1030" width="9.140625" style="15"/>
    <col min="1031" max="1031" width="7.140625" style="15" customWidth="1"/>
    <col min="1032" max="1275" width="9.140625" style="15"/>
    <col min="1276" max="1276" width="7.140625" style="15" customWidth="1"/>
    <col min="1277" max="1277" width="39.42578125" style="15" customWidth="1"/>
    <col min="1278" max="1278" width="8.28515625" style="15" customWidth="1"/>
    <col min="1279" max="1279" width="10.140625" style="15" customWidth="1"/>
    <col min="1280" max="1280" width="11.42578125" style="15" customWidth="1"/>
    <col min="1281" max="1281" width="13" style="15" customWidth="1"/>
    <col min="1282" max="1286" width="9.140625" style="15"/>
    <col min="1287" max="1287" width="7.140625" style="15" customWidth="1"/>
    <col min="1288" max="1531" width="9.140625" style="15"/>
    <col min="1532" max="1532" width="7.140625" style="15" customWidth="1"/>
    <col min="1533" max="1533" width="39.42578125" style="15" customWidth="1"/>
    <col min="1534" max="1534" width="8.28515625" style="15" customWidth="1"/>
    <col min="1535" max="1535" width="10.140625" style="15" customWidth="1"/>
    <col min="1536" max="1536" width="11.42578125" style="15" customWidth="1"/>
    <col min="1537" max="1537" width="13" style="15" customWidth="1"/>
    <col min="1538" max="1542" width="9.140625" style="15"/>
    <col min="1543" max="1543" width="7.140625" style="15" customWidth="1"/>
    <col min="1544" max="1787" width="9.140625" style="15"/>
    <col min="1788" max="1788" width="7.140625" style="15" customWidth="1"/>
    <col min="1789" max="1789" width="39.42578125" style="15" customWidth="1"/>
    <col min="1790" max="1790" width="8.28515625" style="15" customWidth="1"/>
    <col min="1791" max="1791" width="10.140625" style="15" customWidth="1"/>
    <col min="1792" max="1792" width="11.42578125" style="15" customWidth="1"/>
    <col min="1793" max="1793" width="13" style="15" customWidth="1"/>
    <col min="1794" max="1798" width="9.140625" style="15"/>
    <col min="1799" max="1799" width="7.140625" style="15" customWidth="1"/>
    <col min="1800" max="2043" width="9.140625" style="15"/>
    <col min="2044" max="2044" width="7.140625" style="15" customWidth="1"/>
    <col min="2045" max="2045" width="39.42578125" style="15" customWidth="1"/>
    <col min="2046" max="2046" width="8.28515625" style="15" customWidth="1"/>
    <col min="2047" max="2047" width="10.140625" style="15" customWidth="1"/>
    <col min="2048" max="2048" width="11.42578125" style="15" customWidth="1"/>
    <col min="2049" max="2049" width="13" style="15" customWidth="1"/>
    <col min="2050" max="2054" width="9.140625" style="15"/>
    <col min="2055" max="2055" width="7.140625" style="15" customWidth="1"/>
    <col min="2056" max="2299" width="9.140625" style="15"/>
    <col min="2300" max="2300" width="7.140625" style="15" customWidth="1"/>
    <col min="2301" max="2301" width="39.42578125" style="15" customWidth="1"/>
    <col min="2302" max="2302" width="8.28515625" style="15" customWidth="1"/>
    <col min="2303" max="2303" width="10.140625" style="15" customWidth="1"/>
    <col min="2304" max="2304" width="11.42578125" style="15" customWidth="1"/>
    <col min="2305" max="2305" width="13" style="15" customWidth="1"/>
    <col min="2306" max="2310" width="9.140625" style="15"/>
    <col min="2311" max="2311" width="7.140625" style="15" customWidth="1"/>
    <col min="2312" max="2555" width="9.140625" style="15"/>
    <col min="2556" max="2556" width="7.140625" style="15" customWidth="1"/>
    <col min="2557" max="2557" width="39.42578125" style="15" customWidth="1"/>
    <col min="2558" max="2558" width="8.28515625" style="15" customWidth="1"/>
    <col min="2559" max="2559" width="10.140625" style="15" customWidth="1"/>
    <col min="2560" max="2560" width="11.42578125" style="15" customWidth="1"/>
    <col min="2561" max="2561" width="13" style="15" customWidth="1"/>
    <col min="2562" max="2566" width="9.140625" style="15"/>
    <col min="2567" max="2567" width="7.140625" style="15" customWidth="1"/>
    <col min="2568" max="2811" width="9.140625" style="15"/>
    <col min="2812" max="2812" width="7.140625" style="15" customWidth="1"/>
    <col min="2813" max="2813" width="39.42578125" style="15" customWidth="1"/>
    <col min="2814" max="2814" width="8.28515625" style="15" customWidth="1"/>
    <col min="2815" max="2815" width="10.140625" style="15" customWidth="1"/>
    <col min="2816" max="2816" width="11.42578125" style="15" customWidth="1"/>
    <col min="2817" max="2817" width="13" style="15" customWidth="1"/>
    <col min="2818" max="2822" width="9.140625" style="15"/>
    <col min="2823" max="2823" width="7.140625" style="15" customWidth="1"/>
    <col min="2824" max="3067" width="9.140625" style="15"/>
    <col min="3068" max="3068" width="7.140625" style="15" customWidth="1"/>
    <col min="3069" max="3069" width="39.42578125" style="15" customWidth="1"/>
    <col min="3070" max="3070" width="8.28515625" style="15" customWidth="1"/>
    <col min="3071" max="3071" width="10.140625" style="15" customWidth="1"/>
    <col min="3072" max="3072" width="11.42578125" style="15" customWidth="1"/>
    <col min="3073" max="3073" width="13" style="15" customWidth="1"/>
    <col min="3074" max="3078" width="9.140625" style="15"/>
    <col min="3079" max="3079" width="7.140625" style="15" customWidth="1"/>
    <col min="3080" max="3323" width="9.140625" style="15"/>
    <col min="3324" max="3324" width="7.140625" style="15" customWidth="1"/>
    <col min="3325" max="3325" width="39.42578125" style="15" customWidth="1"/>
    <col min="3326" max="3326" width="8.28515625" style="15" customWidth="1"/>
    <col min="3327" max="3327" width="10.140625" style="15" customWidth="1"/>
    <col min="3328" max="3328" width="11.42578125" style="15" customWidth="1"/>
    <col min="3329" max="3329" width="13" style="15" customWidth="1"/>
    <col min="3330" max="3334" width="9.140625" style="15"/>
    <col min="3335" max="3335" width="7.140625" style="15" customWidth="1"/>
    <col min="3336" max="3579" width="9.140625" style="15"/>
    <col min="3580" max="3580" width="7.140625" style="15" customWidth="1"/>
    <col min="3581" max="3581" width="39.42578125" style="15" customWidth="1"/>
    <col min="3582" max="3582" width="8.28515625" style="15" customWidth="1"/>
    <col min="3583" max="3583" width="10.140625" style="15" customWidth="1"/>
    <col min="3584" max="3584" width="11.42578125" style="15" customWidth="1"/>
    <col min="3585" max="3585" width="13" style="15" customWidth="1"/>
    <col min="3586" max="3590" width="9.140625" style="15"/>
    <col min="3591" max="3591" width="7.140625" style="15" customWidth="1"/>
    <col min="3592" max="3835" width="9.140625" style="15"/>
    <col min="3836" max="3836" width="7.140625" style="15" customWidth="1"/>
    <col min="3837" max="3837" width="39.42578125" style="15" customWidth="1"/>
    <col min="3838" max="3838" width="8.28515625" style="15" customWidth="1"/>
    <col min="3839" max="3839" width="10.140625" style="15" customWidth="1"/>
    <col min="3840" max="3840" width="11.42578125" style="15" customWidth="1"/>
    <col min="3841" max="3841" width="13" style="15" customWidth="1"/>
    <col min="3842" max="3846" width="9.140625" style="15"/>
    <col min="3847" max="3847" width="7.140625" style="15" customWidth="1"/>
    <col min="3848" max="4091" width="9.140625" style="15"/>
    <col min="4092" max="4092" width="7.140625" style="15" customWidth="1"/>
    <col min="4093" max="4093" width="39.42578125" style="15" customWidth="1"/>
    <col min="4094" max="4094" width="8.28515625" style="15" customWidth="1"/>
    <col min="4095" max="4095" width="10.140625" style="15" customWidth="1"/>
    <col min="4096" max="4096" width="11.42578125" style="15" customWidth="1"/>
    <col min="4097" max="4097" width="13" style="15" customWidth="1"/>
    <col min="4098" max="4102" width="9.140625" style="15"/>
    <col min="4103" max="4103" width="7.140625" style="15" customWidth="1"/>
    <col min="4104" max="4347" width="9.140625" style="15"/>
    <col min="4348" max="4348" width="7.140625" style="15" customWidth="1"/>
    <col min="4349" max="4349" width="39.42578125" style="15" customWidth="1"/>
    <col min="4350" max="4350" width="8.28515625" style="15" customWidth="1"/>
    <col min="4351" max="4351" width="10.140625" style="15" customWidth="1"/>
    <col min="4352" max="4352" width="11.42578125" style="15" customWidth="1"/>
    <col min="4353" max="4353" width="13" style="15" customWidth="1"/>
    <col min="4354" max="4358" width="9.140625" style="15"/>
    <col min="4359" max="4359" width="7.140625" style="15" customWidth="1"/>
    <col min="4360" max="4603" width="9.140625" style="15"/>
    <col min="4604" max="4604" width="7.140625" style="15" customWidth="1"/>
    <col min="4605" max="4605" width="39.42578125" style="15" customWidth="1"/>
    <col min="4606" max="4606" width="8.28515625" style="15" customWidth="1"/>
    <col min="4607" max="4607" width="10.140625" style="15" customWidth="1"/>
    <col min="4608" max="4608" width="11.42578125" style="15" customWidth="1"/>
    <col min="4609" max="4609" width="13" style="15" customWidth="1"/>
    <col min="4610" max="4614" width="9.140625" style="15"/>
    <col min="4615" max="4615" width="7.140625" style="15" customWidth="1"/>
    <col min="4616" max="4859" width="9.140625" style="15"/>
    <col min="4860" max="4860" width="7.140625" style="15" customWidth="1"/>
    <col min="4861" max="4861" width="39.42578125" style="15" customWidth="1"/>
    <col min="4862" max="4862" width="8.28515625" style="15" customWidth="1"/>
    <col min="4863" max="4863" width="10.140625" style="15" customWidth="1"/>
    <col min="4864" max="4864" width="11.42578125" style="15" customWidth="1"/>
    <col min="4865" max="4865" width="13" style="15" customWidth="1"/>
    <col min="4866" max="4870" width="9.140625" style="15"/>
    <col min="4871" max="4871" width="7.140625" style="15" customWidth="1"/>
    <col min="4872" max="5115" width="9.140625" style="15"/>
    <col min="5116" max="5116" width="7.140625" style="15" customWidth="1"/>
    <col min="5117" max="5117" width="39.42578125" style="15" customWidth="1"/>
    <col min="5118" max="5118" width="8.28515625" style="15" customWidth="1"/>
    <col min="5119" max="5119" width="10.140625" style="15" customWidth="1"/>
    <col min="5120" max="5120" width="11.42578125" style="15" customWidth="1"/>
    <col min="5121" max="5121" width="13" style="15" customWidth="1"/>
    <col min="5122" max="5126" width="9.140625" style="15"/>
    <col min="5127" max="5127" width="7.140625" style="15" customWidth="1"/>
    <col min="5128" max="5371" width="9.140625" style="15"/>
    <col min="5372" max="5372" width="7.140625" style="15" customWidth="1"/>
    <col min="5373" max="5373" width="39.42578125" style="15" customWidth="1"/>
    <col min="5374" max="5374" width="8.28515625" style="15" customWidth="1"/>
    <col min="5375" max="5375" width="10.140625" style="15" customWidth="1"/>
    <col min="5376" max="5376" width="11.42578125" style="15" customWidth="1"/>
    <col min="5377" max="5377" width="13" style="15" customWidth="1"/>
    <col min="5378" max="5382" width="9.140625" style="15"/>
    <col min="5383" max="5383" width="7.140625" style="15" customWidth="1"/>
    <col min="5384" max="5627" width="9.140625" style="15"/>
    <col min="5628" max="5628" width="7.140625" style="15" customWidth="1"/>
    <col min="5629" max="5629" width="39.42578125" style="15" customWidth="1"/>
    <col min="5630" max="5630" width="8.28515625" style="15" customWidth="1"/>
    <col min="5631" max="5631" width="10.140625" style="15" customWidth="1"/>
    <col min="5632" max="5632" width="11.42578125" style="15" customWidth="1"/>
    <col min="5633" max="5633" width="13" style="15" customWidth="1"/>
    <col min="5634" max="5638" width="9.140625" style="15"/>
    <col min="5639" max="5639" width="7.140625" style="15" customWidth="1"/>
    <col min="5640" max="5883" width="9.140625" style="15"/>
    <col min="5884" max="5884" width="7.140625" style="15" customWidth="1"/>
    <col min="5885" max="5885" width="39.42578125" style="15" customWidth="1"/>
    <col min="5886" max="5886" width="8.28515625" style="15" customWidth="1"/>
    <col min="5887" max="5887" width="10.140625" style="15" customWidth="1"/>
    <col min="5888" max="5888" width="11.42578125" style="15" customWidth="1"/>
    <col min="5889" max="5889" width="13" style="15" customWidth="1"/>
    <col min="5890" max="5894" width="9.140625" style="15"/>
    <col min="5895" max="5895" width="7.140625" style="15" customWidth="1"/>
    <col min="5896" max="6139" width="9.140625" style="15"/>
    <col min="6140" max="6140" width="7.140625" style="15" customWidth="1"/>
    <col min="6141" max="6141" width="39.42578125" style="15" customWidth="1"/>
    <col min="6142" max="6142" width="8.28515625" style="15" customWidth="1"/>
    <col min="6143" max="6143" width="10.140625" style="15" customWidth="1"/>
    <col min="6144" max="6144" width="11.42578125" style="15" customWidth="1"/>
    <col min="6145" max="6145" width="13" style="15" customWidth="1"/>
    <col min="6146" max="6150" width="9.140625" style="15"/>
    <col min="6151" max="6151" width="7.140625" style="15" customWidth="1"/>
    <col min="6152" max="6395" width="9.140625" style="15"/>
    <col min="6396" max="6396" width="7.140625" style="15" customWidth="1"/>
    <col min="6397" max="6397" width="39.42578125" style="15" customWidth="1"/>
    <col min="6398" max="6398" width="8.28515625" style="15" customWidth="1"/>
    <col min="6399" max="6399" width="10.140625" style="15" customWidth="1"/>
    <col min="6400" max="6400" width="11.42578125" style="15" customWidth="1"/>
    <col min="6401" max="6401" width="13" style="15" customWidth="1"/>
    <col min="6402" max="6406" width="9.140625" style="15"/>
    <col min="6407" max="6407" width="7.140625" style="15" customWidth="1"/>
    <col min="6408" max="6651" width="9.140625" style="15"/>
    <col min="6652" max="6652" width="7.140625" style="15" customWidth="1"/>
    <col min="6653" max="6653" width="39.42578125" style="15" customWidth="1"/>
    <col min="6654" max="6654" width="8.28515625" style="15" customWidth="1"/>
    <col min="6655" max="6655" width="10.140625" style="15" customWidth="1"/>
    <col min="6656" max="6656" width="11.42578125" style="15" customWidth="1"/>
    <col min="6657" max="6657" width="13" style="15" customWidth="1"/>
    <col min="6658" max="6662" width="9.140625" style="15"/>
    <col min="6663" max="6663" width="7.140625" style="15" customWidth="1"/>
    <col min="6664" max="6907" width="9.140625" style="15"/>
    <col min="6908" max="6908" width="7.140625" style="15" customWidth="1"/>
    <col min="6909" max="6909" width="39.42578125" style="15" customWidth="1"/>
    <col min="6910" max="6910" width="8.28515625" style="15" customWidth="1"/>
    <col min="6911" max="6911" width="10.140625" style="15" customWidth="1"/>
    <col min="6912" max="6912" width="11.42578125" style="15" customWidth="1"/>
    <col min="6913" max="6913" width="13" style="15" customWidth="1"/>
    <col min="6914" max="6918" width="9.140625" style="15"/>
    <col min="6919" max="6919" width="7.140625" style="15" customWidth="1"/>
    <col min="6920" max="7163" width="9.140625" style="15"/>
    <col min="7164" max="7164" width="7.140625" style="15" customWidth="1"/>
    <col min="7165" max="7165" width="39.42578125" style="15" customWidth="1"/>
    <col min="7166" max="7166" width="8.28515625" style="15" customWidth="1"/>
    <col min="7167" max="7167" width="10.140625" style="15" customWidth="1"/>
    <col min="7168" max="7168" width="11.42578125" style="15" customWidth="1"/>
    <col min="7169" max="7169" width="13" style="15" customWidth="1"/>
    <col min="7170" max="7174" width="9.140625" style="15"/>
    <col min="7175" max="7175" width="7.140625" style="15" customWidth="1"/>
    <col min="7176" max="7419" width="9.140625" style="15"/>
    <col min="7420" max="7420" width="7.140625" style="15" customWidth="1"/>
    <col min="7421" max="7421" width="39.42578125" style="15" customWidth="1"/>
    <col min="7422" max="7422" width="8.28515625" style="15" customWidth="1"/>
    <col min="7423" max="7423" width="10.140625" style="15" customWidth="1"/>
    <col min="7424" max="7424" width="11.42578125" style="15" customWidth="1"/>
    <col min="7425" max="7425" width="13" style="15" customWidth="1"/>
    <col min="7426" max="7430" width="9.140625" style="15"/>
    <col min="7431" max="7431" width="7.140625" style="15" customWidth="1"/>
    <col min="7432" max="7675" width="9.140625" style="15"/>
    <col min="7676" max="7676" width="7.140625" style="15" customWidth="1"/>
    <col min="7677" max="7677" width="39.42578125" style="15" customWidth="1"/>
    <col min="7678" max="7678" width="8.28515625" style="15" customWidth="1"/>
    <col min="7679" max="7679" width="10.140625" style="15" customWidth="1"/>
    <col min="7680" max="7680" width="11.42578125" style="15" customWidth="1"/>
    <col min="7681" max="7681" width="13" style="15" customWidth="1"/>
    <col min="7682" max="7686" width="9.140625" style="15"/>
    <col min="7687" max="7687" width="7.140625" style="15" customWidth="1"/>
    <col min="7688" max="7931" width="9.140625" style="15"/>
    <col min="7932" max="7932" width="7.140625" style="15" customWidth="1"/>
    <col min="7933" max="7933" width="39.42578125" style="15" customWidth="1"/>
    <col min="7934" max="7934" width="8.28515625" style="15" customWidth="1"/>
    <col min="7935" max="7935" width="10.140625" style="15" customWidth="1"/>
    <col min="7936" max="7936" width="11.42578125" style="15" customWidth="1"/>
    <col min="7937" max="7937" width="13" style="15" customWidth="1"/>
    <col min="7938" max="7942" width="9.140625" style="15"/>
    <col min="7943" max="7943" width="7.140625" style="15" customWidth="1"/>
    <col min="7944" max="8187" width="9.140625" style="15"/>
    <col min="8188" max="8188" width="7.140625" style="15" customWidth="1"/>
    <col min="8189" max="8189" width="39.42578125" style="15" customWidth="1"/>
    <col min="8190" max="8190" width="8.28515625" style="15" customWidth="1"/>
    <col min="8191" max="8191" width="10.140625" style="15" customWidth="1"/>
    <col min="8192" max="8192" width="11.42578125" style="15" customWidth="1"/>
    <col min="8193" max="8193" width="13" style="15" customWidth="1"/>
    <col min="8194" max="8198" width="9.140625" style="15"/>
    <col min="8199" max="8199" width="7.140625" style="15" customWidth="1"/>
    <col min="8200" max="8443" width="9.140625" style="15"/>
    <col min="8444" max="8444" width="7.140625" style="15" customWidth="1"/>
    <col min="8445" max="8445" width="39.42578125" style="15" customWidth="1"/>
    <col min="8446" max="8446" width="8.28515625" style="15" customWidth="1"/>
    <col min="8447" max="8447" width="10.140625" style="15" customWidth="1"/>
    <col min="8448" max="8448" width="11.42578125" style="15" customWidth="1"/>
    <col min="8449" max="8449" width="13" style="15" customWidth="1"/>
    <col min="8450" max="8454" width="9.140625" style="15"/>
    <col min="8455" max="8455" width="7.140625" style="15" customWidth="1"/>
    <col min="8456" max="8699" width="9.140625" style="15"/>
    <col min="8700" max="8700" width="7.140625" style="15" customWidth="1"/>
    <col min="8701" max="8701" width="39.42578125" style="15" customWidth="1"/>
    <col min="8702" max="8702" width="8.28515625" style="15" customWidth="1"/>
    <col min="8703" max="8703" width="10.140625" style="15" customWidth="1"/>
    <col min="8704" max="8704" width="11.42578125" style="15" customWidth="1"/>
    <col min="8705" max="8705" width="13" style="15" customWidth="1"/>
    <col min="8706" max="8710" width="9.140625" style="15"/>
    <col min="8711" max="8711" width="7.140625" style="15" customWidth="1"/>
    <col min="8712" max="8955" width="9.140625" style="15"/>
    <col min="8956" max="8956" width="7.140625" style="15" customWidth="1"/>
    <col min="8957" max="8957" width="39.42578125" style="15" customWidth="1"/>
    <col min="8958" max="8958" width="8.28515625" style="15" customWidth="1"/>
    <col min="8959" max="8959" width="10.140625" style="15" customWidth="1"/>
    <col min="8960" max="8960" width="11.42578125" style="15" customWidth="1"/>
    <col min="8961" max="8961" width="13" style="15" customWidth="1"/>
    <col min="8962" max="8966" width="9.140625" style="15"/>
    <col min="8967" max="8967" width="7.140625" style="15" customWidth="1"/>
    <col min="8968" max="9211" width="9.140625" style="15"/>
    <col min="9212" max="9212" width="7.140625" style="15" customWidth="1"/>
    <col min="9213" max="9213" width="39.42578125" style="15" customWidth="1"/>
    <col min="9214" max="9214" width="8.28515625" style="15" customWidth="1"/>
    <col min="9215" max="9215" width="10.140625" style="15" customWidth="1"/>
    <col min="9216" max="9216" width="11.42578125" style="15" customWidth="1"/>
    <col min="9217" max="9217" width="13" style="15" customWidth="1"/>
    <col min="9218" max="9222" width="9.140625" style="15"/>
    <col min="9223" max="9223" width="7.140625" style="15" customWidth="1"/>
    <col min="9224" max="9467" width="9.140625" style="15"/>
    <col min="9468" max="9468" width="7.140625" style="15" customWidth="1"/>
    <col min="9469" max="9469" width="39.42578125" style="15" customWidth="1"/>
    <col min="9470" max="9470" width="8.28515625" style="15" customWidth="1"/>
    <col min="9471" max="9471" width="10.140625" style="15" customWidth="1"/>
    <col min="9472" max="9472" width="11.42578125" style="15" customWidth="1"/>
    <col min="9473" max="9473" width="13" style="15" customWidth="1"/>
    <col min="9474" max="9478" width="9.140625" style="15"/>
    <col min="9479" max="9479" width="7.140625" style="15" customWidth="1"/>
    <col min="9480" max="9723" width="9.140625" style="15"/>
    <col min="9724" max="9724" width="7.140625" style="15" customWidth="1"/>
    <col min="9725" max="9725" width="39.42578125" style="15" customWidth="1"/>
    <col min="9726" max="9726" width="8.28515625" style="15" customWidth="1"/>
    <col min="9727" max="9727" width="10.140625" style="15" customWidth="1"/>
    <col min="9728" max="9728" width="11.42578125" style="15" customWidth="1"/>
    <col min="9729" max="9729" width="13" style="15" customWidth="1"/>
    <col min="9730" max="9734" width="9.140625" style="15"/>
    <col min="9735" max="9735" width="7.140625" style="15" customWidth="1"/>
    <col min="9736" max="9979" width="9.140625" style="15"/>
    <col min="9980" max="9980" width="7.140625" style="15" customWidth="1"/>
    <col min="9981" max="9981" width="39.42578125" style="15" customWidth="1"/>
    <col min="9982" max="9982" width="8.28515625" style="15" customWidth="1"/>
    <col min="9983" max="9983" width="10.140625" style="15" customWidth="1"/>
    <col min="9984" max="9984" width="11.42578125" style="15" customWidth="1"/>
    <col min="9985" max="9985" width="13" style="15" customWidth="1"/>
    <col min="9986" max="9990" width="9.140625" style="15"/>
    <col min="9991" max="9991" width="7.140625" style="15" customWidth="1"/>
    <col min="9992" max="10235" width="9.140625" style="15"/>
    <col min="10236" max="10236" width="7.140625" style="15" customWidth="1"/>
    <col min="10237" max="10237" width="39.42578125" style="15" customWidth="1"/>
    <col min="10238" max="10238" width="8.28515625" style="15" customWidth="1"/>
    <col min="10239" max="10239" width="10.140625" style="15" customWidth="1"/>
    <col min="10240" max="10240" width="11.42578125" style="15" customWidth="1"/>
    <col min="10241" max="10241" width="13" style="15" customWidth="1"/>
    <col min="10242" max="10246" width="9.140625" style="15"/>
    <col min="10247" max="10247" width="7.140625" style="15" customWidth="1"/>
    <col min="10248" max="10491" width="9.140625" style="15"/>
    <col min="10492" max="10492" width="7.140625" style="15" customWidth="1"/>
    <col min="10493" max="10493" width="39.42578125" style="15" customWidth="1"/>
    <col min="10494" max="10494" width="8.28515625" style="15" customWidth="1"/>
    <col min="10495" max="10495" width="10.140625" style="15" customWidth="1"/>
    <col min="10496" max="10496" width="11.42578125" style="15" customWidth="1"/>
    <col min="10497" max="10497" width="13" style="15" customWidth="1"/>
    <col min="10498" max="10502" width="9.140625" style="15"/>
    <col min="10503" max="10503" width="7.140625" style="15" customWidth="1"/>
    <col min="10504" max="10747" width="9.140625" style="15"/>
    <col min="10748" max="10748" width="7.140625" style="15" customWidth="1"/>
    <col min="10749" max="10749" width="39.42578125" style="15" customWidth="1"/>
    <col min="10750" max="10750" width="8.28515625" style="15" customWidth="1"/>
    <col min="10751" max="10751" width="10.140625" style="15" customWidth="1"/>
    <col min="10752" max="10752" width="11.42578125" style="15" customWidth="1"/>
    <col min="10753" max="10753" width="13" style="15" customWidth="1"/>
    <col min="10754" max="10758" width="9.140625" style="15"/>
    <col min="10759" max="10759" width="7.140625" style="15" customWidth="1"/>
    <col min="10760" max="11003" width="9.140625" style="15"/>
    <col min="11004" max="11004" width="7.140625" style="15" customWidth="1"/>
    <col min="11005" max="11005" width="39.42578125" style="15" customWidth="1"/>
    <col min="11006" max="11006" width="8.28515625" style="15" customWidth="1"/>
    <col min="11007" max="11007" width="10.140625" style="15" customWidth="1"/>
    <col min="11008" max="11008" width="11.42578125" style="15" customWidth="1"/>
    <col min="11009" max="11009" width="13" style="15" customWidth="1"/>
    <col min="11010" max="11014" width="9.140625" style="15"/>
    <col min="11015" max="11015" width="7.140625" style="15" customWidth="1"/>
    <col min="11016" max="11259" width="9.140625" style="15"/>
    <col min="11260" max="11260" width="7.140625" style="15" customWidth="1"/>
    <col min="11261" max="11261" width="39.42578125" style="15" customWidth="1"/>
    <col min="11262" max="11262" width="8.28515625" style="15" customWidth="1"/>
    <col min="11263" max="11263" width="10.140625" style="15" customWidth="1"/>
    <col min="11264" max="11264" width="11.42578125" style="15" customWidth="1"/>
    <col min="11265" max="11265" width="13" style="15" customWidth="1"/>
    <col min="11266" max="11270" width="9.140625" style="15"/>
    <col min="11271" max="11271" width="7.140625" style="15" customWidth="1"/>
    <col min="11272" max="11515" width="9.140625" style="15"/>
    <col min="11516" max="11516" width="7.140625" style="15" customWidth="1"/>
    <col min="11517" max="11517" width="39.42578125" style="15" customWidth="1"/>
    <col min="11518" max="11518" width="8.28515625" style="15" customWidth="1"/>
    <col min="11519" max="11519" width="10.140625" style="15" customWidth="1"/>
    <col min="11520" max="11520" width="11.42578125" style="15" customWidth="1"/>
    <col min="11521" max="11521" width="13" style="15" customWidth="1"/>
    <col min="11522" max="11526" width="9.140625" style="15"/>
    <col min="11527" max="11527" width="7.140625" style="15" customWidth="1"/>
    <col min="11528" max="11771" width="9.140625" style="15"/>
    <col min="11772" max="11772" width="7.140625" style="15" customWidth="1"/>
    <col min="11773" max="11773" width="39.42578125" style="15" customWidth="1"/>
    <col min="11774" max="11774" width="8.28515625" style="15" customWidth="1"/>
    <col min="11775" max="11775" width="10.140625" style="15" customWidth="1"/>
    <col min="11776" max="11776" width="11.42578125" style="15" customWidth="1"/>
    <col min="11777" max="11777" width="13" style="15" customWidth="1"/>
    <col min="11778" max="11782" width="9.140625" style="15"/>
    <col min="11783" max="11783" width="7.140625" style="15" customWidth="1"/>
    <col min="11784" max="12027" width="9.140625" style="15"/>
    <col min="12028" max="12028" width="7.140625" style="15" customWidth="1"/>
    <col min="12029" max="12029" width="39.42578125" style="15" customWidth="1"/>
    <col min="12030" max="12030" width="8.28515625" style="15" customWidth="1"/>
    <col min="12031" max="12031" width="10.140625" style="15" customWidth="1"/>
    <col min="12032" max="12032" width="11.42578125" style="15" customWidth="1"/>
    <col min="12033" max="12033" width="13" style="15" customWidth="1"/>
    <col min="12034" max="12038" width="9.140625" style="15"/>
    <col min="12039" max="12039" width="7.140625" style="15" customWidth="1"/>
    <col min="12040" max="12283" width="9.140625" style="15"/>
    <col min="12284" max="12284" width="7.140625" style="15" customWidth="1"/>
    <col min="12285" max="12285" width="39.42578125" style="15" customWidth="1"/>
    <col min="12286" max="12286" width="8.28515625" style="15" customWidth="1"/>
    <col min="12287" max="12287" width="10.140625" style="15" customWidth="1"/>
    <col min="12288" max="12288" width="11.42578125" style="15" customWidth="1"/>
    <col min="12289" max="12289" width="13" style="15" customWidth="1"/>
    <col min="12290" max="12294" width="9.140625" style="15"/>
    <col min="12295" max="12295" width="7.140625" style="15" customWidth="1"/>
    <col min="12296" max="12539" width="9.140625" style="15"/>
    <col min="12540" max="12540" width="7.140625" style="15" customWidth="1"/>
    <col min="12541" max="12541" width="39.42578125" style="15" customWidth="1"/>
    <col min="12542" max="12542" width="8.28515625" style="15" customWidth="1"/>
    <col min="12543" max="12543" width="10.140625" style="15" customWidth="1"/>
    <col min="12544" max="12544" width="11.42578125" style="15" customWidth="1"/>
    <col min="12545" max="12545" width="13" style="15" customWidth="1"/>
    <col min="12546" max="12550" width="9.140625" style="15"/>
    <col min="12551" max="12551" width="7.140625" style="15" customWidth="1"/>
    <col min="12552" max="12795" width="9.140625" style="15"/>
    <col min="12796" max="12796" width="7.140625" style="15" customWidth="1"/>
    <col min="12797" max="12797" width="39.42578125" style="15" customWidth="1"/>
    <col min="12798" max="12798" width="8.28515625" style="15" customWidth="1"/>
    <col min="12799" max="12799" width="10.140625" style="15" customWidth="1"/>
    <col min="12800" max="12800" width="11.42578125" style="15" customWidth="1"/>
    <col min="12801" max="12801" width="13" style="15" customWidth="1"/>
    <col min="12802" max="12806" width="9.140625" style="15"/>
    <col min="12807" max="12807" width="7.140625" style="15" customWidth="1"/>
    <col min="12808" max="13051" width="9.140625" style="15"/>
    <col min="13052" max="13052" width="7.140625" style="15" customWidth="1"/>
    <col min="13053" max="13053" width="39.42578125" style="15" customWidth="1"/>
    <col min="13054" max="13054" width="8.28515625" style="15" customWidth="1"/>
    <col min="13055" max="13055" width="10.140625" style="15" customWidth="1"/>
    <col min="13056" max="13056" width="11.42578125" style="15" customWidth="1"/>
    <col min="13057" max="13057" width="13" style="15" customWidth="1"/>
    <col min="13058" max="13062" width="9.140625" style="15"/>
    <col min="13063" max="13063" width="7.140625" style="15" customWidth="1"/>
    <col min="13064" max="13307" width="9.140625" style="15"/>
    <col min="13308" max="13308" width="7.140625" style="15" customWidth="1"/>
    <col min="13309" max="13309" width="39.42578125" style="15" customWidth="1"/>
    <col min="13310" max="13310" width="8.28515625" style="15" customWidth="1"/>
    <col min="13311" max="13311" width="10.140625" style="15" customWidth="1"/>
    <col min="13312" max="13312" width="11.42578125" style="15" customWidth="1"/>
    <col min="13313" max="13313" width="13" style="15" customWidth="1"/>
    <col min="13314" max="13318" width="9.140625" style="15"/>
    <col min="13319" max="13319" width="7.140625" style="15" customWidth="1"/>
    <col min="13320" max="13563" width="9.140625" style="15"/>
    <col min="13564" max="13564" width="7.140625" style="15" customWidth="1"/>
    <col min="13565" max="13565" width="39.42578125" style="15" customWidth="1"/>
    <col min="13566" max="13566" width="8.28515625" style="15" customWidth="1"/>
    <col min="13567" max="13567" width="10.140625" style="15" customWidth="1"/>
    <col min="13568" max="13568" width="11.42578125" style="15" customWidth="1"/>
    <col min="13569" max="13569" width="13" style="15" customWidth="1"/>
    <col min="13570" max="13574" width="9.140625" style="15"/>
    <col min="13575" max="13575" width="7.140625" style="15" customWidth="1"/>
    <col min="13576" max="13819" width="9.140625" style="15"/>
    <col min="13820" max="13820" width="7.140625" style="15" customWidth="1"/>
    <col min="13821" max="13821" width="39.42578125" style="15" customWidth="1"/>
    <col min="13822" max="13822" width="8.28515625" style="15" customWidth="1"/>
    <col min="13823" max="13823" width="10.140625" style="15" customWidth="1"/>
    <col min="13824" max="13824" width="11.42578125" style="15" customWidth="1"/>
    <col min="13825" max="13825" width="13" style="15" customWidth="1"/>
    <col min="13826" max="13830" width="9.140625" style="15"/>
    <col min="13831" max="13831" width="7.140625" style="15" customWidth="1"/>
    <col min="13832" max="14075" width="9.140625" style="15"/>
    <col min="14076" max="14076" width="7.140625" style="15" customWidth="1"/>
    <col min="14077" max="14077" width="39.42578125" style="15" customWidth="1"/>
    <col min="14078" max="14078" width="8.28515625" style="15" customWidth="1"/>
    <col min="14079" max="14079" width="10.140625" style="15" customWidth="1"/>
    <col min="14080" max="14080" width="11.42578125" style="15" customWidth="1"/>
    <col min="14081" max="14081" width="13" style="15" customWidth="1"/>
    <col min="14082" max="14086" width="9.140625" style="15"/>
    <col min="14087" max="14087" width="7.140625" style="15" customWidth="1"/>
    <col min="14088" max="14331" width="9.140625" style="15"/>
    <col min="14332" max="14332" width="7.140625" style="15" customWidth="1"/>
    <col min="14333" max="14333" width="39.42578125" style="15" customWidth="1"/>
    <col min="14334" max="14334" width="8.28515625" style="15" customWidth="1"/>
    <col min="14335" max="14335" width="10.140625" style="15" customWidth="1"/>
    <col min="14336" max="14336" width="11.42578125" style="15" customWidth="1"/>
    <col min="14337" max="14337" width="13" style="15" customWidth="1"/>
    <col min="14338" max="14342" width="9.140625" style="15"/>
    <col min="14343" max="14343" width="7.140625" style="15" customWidth="1"/>
    <col min="14344" max="14587" width="9.140625" style="15"/>
    <col min="14588" max="14588" width="7.140625" style="15" customWidth="1"/>
    <col min="14589" max="14589" width="39.42578125" style="15" customWidth="1"/>
    <col min="14590" max="14590" width="8.28515625" style="15" customWidth="1"/>
    <col min="14591" max="14591" width="10.140625" style="15" customWidth="1"/>
    <col min="14592" max="14592" width="11.42578125" style="15" customWidth="1"/>
    <col min="14593" max="14593" width="13" style="15" customWidth="1"/>
    <col min="14594" max="14598" width="9.140625" style="15"/>
    <col min="14599" max="14599" width="7.140625" style="15" customWidth="1"/>
    <col min="14600" max="14843" width="9.140625" style="15"/>
    <col min="14844" max="14844" width="7.140625" style="15" customWidth="1"/>
    <col min="14845" max="14845" width="39.42578125" style="15" customWidth="1"/>
    <col min="14846" max="14846" width="8.28515625" style="15" customWidth="1"/>
    <col min="14847" max="14847" width="10.140625" style="15" customWidth="1"/>
    <col min="14848" max="14848" width="11.42578125" style="15" customWidth="1"/>
    <col min="14849" max="14849" width="13" style="15" customWidth="1"/>
    <col min="14850" max="14854" width="9.140625" style="15"/>
    <col min="14855" max="14855" width="7.140625" style="15" customWidth="1"/>
    <col min="14856" max="15099" width="9.140625" style="15"/>
    <col min="15100" max="15100" width="7.140625" style="15" customWidth="1"/>
    <col min="15101" max="15101" width="39.42578125" style="15" customWidth="1"/>
    <col min="15102" max="15102" width="8.28515625" style="15" customWidth="1"/>
    <col min="15103" max="15103" width="10.140625" style="15" customWidth="1"/>
    <col min="15104" max="15104" width="11.42578125" style="15" customWidth="1"/>
    <col min="15105" max="15105" width="13" style="15" customWidth="1"/>
    <col min="15106" max="15110" width="9.140625" style="15"/>
    <col min="15111" max="15111" width="7.140625" style="15" customWidth="1"/>
    <col min="15112" max="15355" width="9.140625" style="15"/>
    <col min="15356" max="15356" width="7.140625" style="15" customWidth="1"/>
    <col min="15357" max="15357" width="39.42578125" style="15" customWidth="1"/>
    <col min="15358" max="15358" width="8.28515625" style="15" customWidth="1"/>
    <col min="15359" max="15359" width="10.140625" style="15" customWidth="1"/>
    <col min="15360" max="15360" width="11.42578125" style="15" customWidth="1"/>
    <col min="15361" max="15361" width="13" style="15" customWidth="1"/>
    <col min="15362" max="15366" width="9.140625" style="15"/>
    <col min="15367" max="15367" width="7.140625" style="15" customWidth="1"/>
    <col min="15368" max="15611" width="9.140625" style="15"/>
    <col min="15612" max="15612" width="7.140625" style="15" customWidth="1"/>
    <col min="15613" max="15613" width="39.42578125" style="15" customWidth="1"/>
    <col min="15614" max="15614" width="8.28515625" style="15" customWidth="1"/>
    <col min="15615" max="15615" width="10.140625" style="15" customWidth="1"/>
    <col min="15616" max="15616" width="11.42578125" style="15" customWidth="1"/>
    <col min="15617" max="15617" width="13" style="15" customWidth="1"/>
    <col min="15618" max="15622" width="9.140625" style="15"/>
    <col min="15623" max="15623" width="7.140625" style="15" customWidth="1"/>
    <col min="15624" max="15867" width="9.140625" style="15"/>
    <col min="15868" max="15868" width="7.140625" style="15" customWidth="1"/>
    <col min="15869" max="15869" width="39.42578125" style="15" customWidth="1"/>
    <col min="15870" max="15870" width="8.28515625" style="15" customWidth="1"/>
    <col min="15871" max="15871" width="10.140625" style="15" customWidth="1"/>
    <col min="15872" max="15872" width="11.42578125" style="15" customWidth="1"/>
    <col min="15873" max="15873" width="13" style="15" customWidth="1"/>
    <col min="15874" max="15878" width="9.140625" style="15"/>
    <col min="15879" max="15879" width="7.140625" style="15" customWidth="1"/>
    <col min="15880" max="16123" width="9.140625" style="15"/>
    <col min="16124" max="16124" width="7.140625" style="15" customWidth="1"/>
    <col min="16125" max="16125" width="39.42578125" style="15" customWidth="1"/>
    <col min="16126" max="16126" width="8.28515625" style="15" customWidth="1"/>
    <col min="16127" max="16127" width="10.140625" style="15" customWidth="1"/>
    <col min="16128" max="16128" width="11.42578125" style="15" customWidth="1"/>
    <col min="16129" max="16129" width="13" style="15" customWidth="1"/>
    <col min="16130" max="16134" width="9.140625" style="15"/>
    <col min="16135" max="16135" width="7.140625" style="15" customWidth="1"/>
    <col min="16136" max="16384" width="9.140625" style="15"/>
  </cols>
  <sheetData>
    <row r="1" spans="1:6" ht="19.5" thickBot="1">
      <c r="A1" s="11" t="s">
        <v>388</v>
      </c>
      <c r="B1" s="12" t="s">
        <v>389</v>
      </c>
      <c r="C1" s="13"/>
      <c r="D1" s="13"/>
      <c r="E1" s="13"/>
      <c r="F1" s="14"/>
    </row>
    <row r="2" spans="1:6" ht="16.5" customHeight="1" thickTop="1">
      <c r="A2" s="16"/>
      <c r="B2" s="17"/>
      <c r="C2" s="18"/>
      <c r="D2" s="18"/>
      <c r="E2" s="18"/>
      <c r="F2" s="19"/>
    </row>
    <row r="3" spans="1:6" s="21" customFormat="1" ht="27" customHeight="1">
      <c r="A3" s="20"/>
      <c r="B3" s="567" t="s">
        <v>390</v>
      </c>
      <c r="C3" s="567"/>
      <c r="D3" s="567"/>
      <c r="E3" s="567"/>
      <c r="F3" s="567"/>
    </row>
    <row r="4" spans="1:6" s="21" customFormat="1" ht="40.5" customHeight="1">
      <c r="A4" s="20"/>
      <c r="B4" s="568" t="s">
        <v>391</v>
      </c>
      <c r="C4" s="568"/>
      <c r="D4" s="568"/>
      <c r="E4" s="568"/>
      <c r="F4" s="568"/>
    </row>
    <row r="5" spans="1:6" s="21" customFormat="1" ht="42" customHeight="1">
      <c r="A5" s="20"/>
      <c r="B5" s="567" t="s">
        <v>392</v>
      </c>
      <c r="C5" s="567"/>
      <c r="D5" s="567"/>
      <c r="E5" s="567"/>
      <c r="F5" s="567"/>
    </row>
    <row r="6" spans="1:6" s="21" customFormat="1" ht="27" customHeight="1">
      <c r="A6" s="20"/>
      <c r="B6" s="568" t="s">
        <v>393</v>
      </c>
      <c r="C6" s="568"/>
      <c r="D6" s="568"/>
      <c r="E6" s="568"/>
      <c r="F6" s="568"/>
    </row>
    <row r="7" spans="1:6" ht="11.25" customHeight="1">
      <c r="A7" s="16"/>
      <c r="B7" s="17"/>
      <c r="C7" s="18"/>
      <c r="D7" s="18"/>
      <c r="E7" s="18"/>
      <c r="F7" s="19"/>
    </row>
    <row r="8" spans="1:6" ht="96.75" customHeight="1">
      <c r="A8" s="16"/>
      <c r="B8" s="568" t="s">
        <v>394</v>
      </c>
      <c r="C8" s="568"/>
      <c r="D8" s="568"/>
      <c r="E8" s="568"/>
      <c r="F8" s="568"/>
    </row>
    <row r="9" spans="1:6" ht="11.25" customHeight="1">
      <c r="A9" s="16"/>
      <c r="B9" s="17"/>
      <c r="C9" s="18"/>
      <c r="D9" s="18"/>
      <c r="E9" s="18"/>
      <c r="F9" s="19"/>
    </row>
    <row r="10" spans="1:6" ht="11.25" customHeight="1">
      <c r="A10" s="16"/>
      <c r="B10" s="17"/>
      <c r="C10" s="18"/>
      <c r="D10" s="18"/>
      <c r="E10" s="18"/>
      <c r="F10" s="19"/>
    </row>
    <row r="11" spans="1:6" ht="15.75" customHeight="1">
      <c r="A11" s="22" t="s">
        <v>395</v>
      </c>
      <c r="B11" s="23" t="s">
        <v>16</v>
      </c>
    </row>
    <row r="13" spans="1:6" s="29" customFormat="1" ht="17.25" thickBot="1">
      <c r="A13" s="25"/>
      <c r="B13" s="26" t="s">
        <v>396</v>
      </c>
      <c r="C13" s="27" t="s">
        <v>397</v>
      </c>
      <c r="D13" s="27" t="s">
        <v>19</v>
      </c>
      <c r="E13" s="27" t="s">
        <v>398</v>
      </c>
      <c r="F13" s="28" t="s">
        <v>399</v>
      </c>
    </row>
    <row r="14" spans="1:6" ht="17.25" thickTop="1"/>
    <row r="15" spans="1:6" ht="140.25">
      <c r="A15" s="32" t="s">
        <v>400</v>
      </c>
      <c r="B15" s="33" t="s">
        <v>401</v>
      </c>
      <c r="C15" s="34" t="s">
        <v>3</v>
      </c>
      <c r="D15" s="35">
        <v>1</v>
      </c>
      <c r="E15" s="526">
        <v>0</v>
      </c>
      <c r="F15" s="253">
        <f>E15*D15</f>
        <v>0</v>
      </c>
    </row>
    <row r="16" spans="1:6">
      <c r="A16" s="32"/>
      <c r="B16" s="33"/>
      <c r="C16" s="34"/>
      <c r="D16" s="35"/>
      <c r="E16" s="36"/>
      <c r="F16" s="253"/>
    </row>
    <row r="17" spans="1:6" ht="51">
      <c r="A17" s="32" t="s">
        <v>402</v>
      </c>
      <c r="B17" s="33" t="s">
        <v>403</v>
      </c>
      <c r="C17" s="34" t="s">
        <v>3</v>
      </c>
      <c r="D17" s="35">
        <v>1</v>
      </c>
      <c r="E17" s="526">
        <v>0</v>
      </c>
      <c r="F17" s="253">
        <f>E17*D17</f>
        <v>0</v>
      </c>
    </row>
    <row r="18" spans="1:6">
      <c r="A18" s="32"/>
      <c r="B18" s="33"/>
      <c r="C18" s="34"/>
      <c r="D18" s="35"/>
      <c r="E18" s="36"/>
      <c r="F18" s="253"/>
    </row>
    <row r="19" spans="1:6" ht="29.25" customHeight="1">
      <c r="A19" s="32" t="s">
        <v>404</v>
      </c>
      <c r="B19" s="33" t="s">
        <v>405</v>
      </c>
      <c r="C19" s="34" t="s">
        <v>3</v>
      </c>
      <c r="D19" s="35">
        <v>1</v>
      </c>
      <c r="E19" s="526">
        <v>0</v>
      </c>
      <c r="F19" s="253">
        <f>E19*D19</f>
        <v>0</v>
      </c>
    </row>
    <row r="20" spans="1:6">
      <c r="A20" s="32"/>
      <c r="B20" s="33"/>
      <c r="C20" s="34"/>
      <c r="D20" s="35"/>
      <c r="E20" s="36"/>
      <c r="F20" s="253"/>
    </row>
    <row r="21" spans="1:6" ht="78">
      <c r="A21" s="32" t="s">
        <v>406</v>
      </c>
      <c r="B21" s="38" t="s">
        <v>408</v>
      </c>
      <c r="C21" s="39" t="s">
        <v>3</v>
      </c>
      <c r="D21" s="40">
        <v>1</v>
      </c>
      <c r="E21" s="527">
        <v>0</v>
      </c>
      <c r="F21" s="254">
        <f>E21*D21</f>
        <v>0</v>
      </c>
    </row>
    <row r="22" spans="1:6">
      <c r="A22" s="32"/>
      <c r="B22" s="38"/>
      <c r="C22" s="39"/>
      <c r="D22" s="40"/>
      <c r="E22" s="41"/>
      <c r="F22" s="254"/>
    </row>
    <row r="23" spans="1:6" ht="51">
      <c r="A23" s="32" t="s">
        <v>407</v>
      </c>
      <c r="B23" s="38" t="s">
        <v>410</v>
      </c>
      <c r="C23" s="39" t="s">
        <v>166</v>
      </c>
      <c r="D23" s="40">
        <v>300</v>
      </c>
      <c r="E23" s="527">
        <v>0</v>
      </c>
      <c r="F23" s="254">
        <f>E23*D23</f>
        <v>0</v>
      </c>
    </row>
    <row r="24" spans="1:6">
      <c r="A24" s="32"/>
      <c r="B24" s="38"/>
      <c r="C24" s="39"/>
      <c r="D24" s="40"/>
      <c r="E24" s="41"/>
      <c r="F24" s="254"/>
    </row>
    <row r="25" spans="1:6" ht="63.75">
      <c r="A25" s="32" t="s">
        <v>409</v>
      </c>
      <c r="B25" s="38" t="s">
        <v>412</v>
      </c>
      <c r="C25" s="39" t="s">
        <v>166</v>
      </c>
      <c r="D25" s="40">
        <v>150</v>
      </c>
      <c r="E25" s="527">
        <v>0</v>
      </c>
      <c r="F25" s="254">
        <f>E25*D25</f>
        <v>0</v>
      </c>
    </row>
    <row r="26" spans="1:6">
      <c r="A26" s="32"/>
      <c r="B26" s="38"/>
      <c r="C26" s="39"/>
      <c r="D26" s="40"/>
      <c r="E26" s="41"/>
      <c r="F26" s="254"/>
    </row>
    <row r="27" spans="1:6" ht="63.75">
      <c r="A27" s="32" t="s">
        <v>411</v>
      </c>
      <c r="B27" s="38" t="s">
        <v>413</v>
      </c>
      <c r="C27" s="39" t="s">
        <v>166</v>
      </c>
      <c r="D27" s="40">
        <v>200</v>
      </c>
      <c r="E27" s="527">
        <v>0</v>
      </c>
      <c r="F27" s="254">
        <f>E27*D27</f>
        <v>0</v>
      </c>
    </row>
    <row r="28" spans="1:6" ht="17.25" thickBot="1">
      <c r="A28" s="42"/>
      <c r="B28" s="43"/>
      <c r="C28" s="44"/>
      <c r="D28" s="45"/>
      <c r="E28" s="46"/>
      <c r="F28" s="47"/>
    </row>
    <row r="29" spans="1:6" s="29" customFormat="1" ht="17.25" thickBot="1">
      <c r="A29" s="48"/>
      <c r="B29" s="49" t="s">
        <v>414</v>
      </c>
      <c r="C29" s="50"/>
      <c r="D29" s="51"/>
      <c r="E29" s="52"/>
      <c r="F29" s="53">
        <f>SUM(F15:F28)</f>
        <v>0</v>
      </c>
    </row>
    <row r="30" spans="1:6" ht="17.25" thickTop="1">
      <c r="A30" s="32"/>
      <c r="B30" s="33"/>
      <c r="C30" s="34"/>
      <c r="D30" s="35"/>
      <c r="E30" s="36"/>
      <c r="F30" s="37"/>
    </row>
  </sheetData>
  <sheetProtection algorithmName="SHA-512" hashValue="eU9qj1JpCq5jKow2D8grmkdzCHCa91StjqoTMMuoiEtdiBbUizVYztRyYS1PtGYCa3+EbiFZErpz81rjDMUS4w==" saltValue="qS6F+e1it+A3C1kMZD7/1g==" spinCount="100000" sheet="1" objects="1" scenarios="1"/>
  <mergeCells count="5">
    <mergeCell ref="B3:F3"/>
    <mergeCell ref="B4:F4"/>
    <mergeCell ref="B5:F5"/>
    <mergeCell ref="B6:F6"/>
    <mergeCell ref="B8:F8"/>
  </mergeCells>
  <pageMargins left="0.78740157480314965" right="0.39370078740157483" top="0.98425196850393704" bottom="0.78740157480314965" header="0.51181102362204722" footer="0.31496062992125984"/>
  <pageSetup paperSize="9" scale="75" firstPageNumber="0" orientation="portrait" horizontalDpi="300" verticalDpi="300" r:id="rId1"/>
  <headerFooter alignWithMargins="0">
    <oddHeader>&amp;L&amp;"Calibri,Krepko"&amp;9&amp;UObjekt: KULTURNI CENTER LAŠKO, Trg svobode 6, 3270 Laško&amp;R&amp;9POPIS GRADBENIH DEL
A./1.0 PRIPRAVLJALNA DELA</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BreakPreview" zoomScaleSheetLayoutView="100" workbookViewId="0">
      <selection activeCell="B8" sqref="B8"/>
    </sheetView>
  </sheetViews>
  <sheetFormatPr defaultRowHeight="16.5"/>
  <cols>
    <col min="1" max="1" width="7.140625" style="30" customWidth="1"/>
    <col min="2" max="2" width="39.42578125" style="31" customWidth="1"/>
    <col min="3" max="3" width="8.5703125" style="15" customWidth="1"/>
    <col min="4" max="4" width="11.140625" style="15" customWidth="1"/>
    <col min="5" max="5" width="11.28515625" style="15" customWidth="1"/>
    <col min="6" max="6" width="12.42578125" style="54" customWidth="1"/>
    <col min="7" max="7" width="9.140625" style="15"/>
    <col min="8" max="8" width="7.140625" style="15" customWidth="1"/>
    <col min="9" max="252" width="9.140625" style="15"/>
    <col min="253" max="253" width="7.140625" style="15" customWidth="1"/>
    <col min="254" max="254" width="39.42578125" style="15" customWidth="1"/>
    <col min="255" max="255" width="8.5703125" style="15" customWidth="1"/>
    <col min="256" max="256" width="11.140625" style="15" customWidth="1"/>
    <col min="257" max="257" width="11.28515625" style="15" customWidth="1"/>
    <col min="258" max="258" width="12.42578125" style="15" customWidth="1"/>
    <col min="259" max="263" width="9.140625" style="15"/>
    <col min="264" max="264" width="7.140625" style="15" customWidth="1"/>
    <col min="265" max="508" width="9.140625" style="15"/>
    <col min="509" max="509" width="7.140625" style="15" customWidth="1"/>
    <col min="510" max="510" width="39.42578125" style="15" customWidth="1"/>
    <col min="511" max="511" width="8.5703125" style="15" customWidth="1"/>
    <col min="512" max="512" width="11.140625" style="15" customWidth="1"/>
    <col min="513" max="513" width="11.28515625" style="15" customWidth="1"/>
    <col min="514" max="514" width="12.42578125" style="15" customWidth="1"/>
    <col min="515" max="519" width="9.140625" style="15"/>
    <col min="520" max="520" width="7.140625" style="15" customWidth="1"/>
    <col min="521" max="764" width="9.140625" style="15"/>
    <col min="765" max="765" width="7.140625" style="15" customWidth="1"/>
    <col min="766" max="766" width="39.42578125" style="15" customWidth="1"/>
    <col min="767" max="767" width="8.5703125" style="15" customWidth="1"/>
    <col min="768" max="768" width="11.140625" style="15" customWidth="1"/>
    <col min="769" max="769" width="11.28515625" style="15" customWidth="1"/>
    <col min="770" max="770" width="12.42578125" style="15" customWidth="1"/>
    <col min="771" max="775" width="9.140625" style="15"/>
    <col min="776" max="776" width="7.140625" style="15" customWidth="1"/>
    <col min="777" max="1020" width="9.140625" style="15"/>
    <col min="1021" max="1021" width="7.140625" style="15" customWidth="1"/>
    <col min="1022" max="1022" width="39.42578125" style="15" customWidth="1"/>
    <col min="1023" max="1023" width="8.5703125" style="15" customWidth="1"/>
    <col min="1024" max="1024" width="11.140625" style="15" customWidth="1"/>
    <col min="1025" max="1025" width="11.28515625" style="15" customWidth="1"/>
    <col min="1026" max="1026" width="12.42578125" style="15" customWidth="1"/>
    <col min="1027" max="1031" width="9.140625" style="15"/>
    <col min="1032" max="1032" width="7.140625" style="15" customWidth="1"/>
    <col min="1033" max="1276" width="9.140625" style="15"/>
    <col min="1277" max="1277" width="7.140625" style="15" customWidth="1"/>
    <col min="1278" max="1278" width="39.42578125" style="15" customWidth="1"/>
    <col min="1279" max="1279" width="8.5703125" style="15" customWidth="1"/>
    <col min="1280" max="1280" width="11.140625" style="15" customWidth="1"/>
    <col min="1281" max="1281" width="11.28515625" style="15" customWidth="1"/>
    <col min="1282" max="1282" width="12.42578125" style="15" customWidth="1"/>
    <col min="1283" max="1287" width="9.140625" style="15"/>
    <col min="1288" max="1288" width="7.140625" style="15" customWidth="1"/>
    <col min="1289" max="1532" width="9.140625" style="15"/>
    <col min="1533" max="1533" width="7.140625" style="15" customWidth="1"/>
    <col min="1534" max="1534" width="39.42578125" style="15" customWidth="1"/>
    <col min="1535" max="1535" width="8.5703125" style="15" customWidth="1"/>
    <col min="1536" max="1536" width="11.140625" style="15" customWidth="1"/>
    <col min="1537" max="1537" width="11.28515625" style="15" customWidth="1"/>
    <col min="1538" max="1538" width="12.42578125" style="15" customWidth="1"/>
    <col min="1539" max="1543" width="9.140625" style="15"/>
    <col min="1544" max="1544" width="7.140625" style="15" customWidth="1"/>
    <col min="1545" max="1788" width="9.140625" style="15"/>
    <col min="1789" max="1789" width="7.140625" style="15" customWidth="1"/>
    <col min="1790" max="1790" width="39.42578125" style="15" customWidth="1"/>
    <col min="1791" max="1791" width="8.5703125" style="15" customWidth="1"/>
    <col min="1792" max="1792" width="11.140625" style="15" customWidth="1"/>
    <col min="1793" max="1793" width="11.28515625" style="15" customWidth="1"/>
    <col min="1794" max="1794" width="12.42578125" style="15" customWidth="1"/>
    <col min="1795" max="1799" width="9.140625" style="15"/>
    <col min="1800" max="1800" width="7.140625" style="15" customWidth="1"/>
    <col min="1801" max="2044" width="9.140625" style="15"/>
    <col min="2045" max="2045" width="7.140625" style="15" customWidth="1"/>
    <col min="2046" max="2046" width="39.42578125" style="15" customWidth="1"/>
    <col min="2047" max="2047" width="8.5703125" style="15" customWidth="1"/>
    <col min="2048" max="2048" width="11.140625" style="15" customWidth="1"/>
    <col min="2049" max="2049" width="11.28515625" style="15" customWidth="1"/>
    <col min="2050" max="2050" width="12.42578125" style="15" customWidth="1"/>
    <col min="2051" max="2055" width="9.140625" style="15"/>
    <col min="2056" max="2056" width="7.140625" style="15" customWidth="1"/>
    <col min="2057" max="2300" width="9.140625" style="15"/>
    <col min="2301" max="2301" width="7.140625" style="15" customWidth="1"/>
    <col min="2302" max="2302" width="39.42578125" style="15" customWidth="1"/>
    <col min="2303" max="2303" width="8.5703125" style="15" customWidth="1"/>
    <col min="2304" max="2304" width="11.140625" style="15" customWidth="1"/>
    <col min="2305" max="2305" width="11.28515625" style="15" customWidth="1"/>
    <col min="2306" max="2306" width="12.42578125" style="15" customWidth="1"/>
    <col min="2307" max="2311" width="9.140625" style="15"/>
    <col min="2312" max="2312" width="7.140625" style="15" customWidth="1"/>
    <col min="2313" max="2556" width="9.140625" style="15"/>
    <col min="2557" max="2557" width="7.140625" style="15" customWidth="1"/>
    <col min="2558" max="2558" width="39.42578125" style="15" customWidth="1"/>
    <col min="2559" max="2559" width="8.5703125" style="15" customWidth="1"/>
    <col min="2560" max="2560" width="11.140625" style="15" customWidth="1"/>
    <col min="2561" max="2561" width="11.28515625" style="15" customWidth="1"/>
    <col min="2562" max="2562" width="12.42578125" style="15" customWidth="1"/>
    <col min="2563" max="2567" width="9.140625" style="15"/>
    <col min="2568" max="2568" width="7.140625" style="15" customWidth="1"/>
    <col min="2569" max="2812" width="9.140625" style="15"/>
    <col min="2813" max="2813" width="7.140625" style="15" customWidth="1"/>
    <col min="2814" max="2814" width="39.42578125" style="15" customWidth="1"/>
    <col min="2815" max="2815" width="8.5703125" style="15" customWidth="1"/>
    <col min="2816" max="2816" width="11.140625" style="15" customWidth="1"/>
    <col min="2817" max="2817" width="11.28515625" style="15" customWidth="1"/>
    <col min="2818" max="2818" width="12.42578125" style="15" customWidth="1"/>
    <col min="2819" max="2823" width="9.140625" style="15"/>
    <col min="2824" max="2824" width="7.140625" style="15" customWidth="1"/>
    <col min="2825" max="3068" width="9.140625" style="15"/>
    <col min="3069" max="3069" width="7.140625" style="15" customWidth="1"/>
    <col min="3070" max="3070" width="39.42578125" style="15" customWidth="1"/>
    <col min="3071" max="3071" width="8.5703125" style="15" customWidth="1"/>
    <col min="3072" max="3072" width="11.140625" style="15" customWidth="1"/>
    <col min="3073" max="3073" width="11.28515625" style="15" customWidth="1"/>
    <col min="3074" max="3074" width="12.42578125" style="15" customWidth="1"/>
    <col min="3075" max="3079" width="9.140625" style="15"/>
    <col min="3080" max="3080" width="7.140625" style="15" customWidth="1"/>
    <col min="3081" max="3324" width="9.140625" style="15"/>
    <col min="3325" max="3325" width="7.140625" style="15" customWidth="1"/>
    <col min="3326" max="3326" width="39.42578125" style="15" customWidth="1"/>
    <col min="3327" max="3327" width="8.5703125" style="15" customWidth="1"/>
    <col min="3328" max="3328" width="11.140625" style="15" customWidth="1"/>
    <col min="3329" max="3329" width="11.28515625" style="15" customWidth="1"/>
    <col min="3330" max="3330" width="12.42578125" style="15" customWidth="1"/>
    <col min="3331" max="3335" width="9.140625" style="15"/>
    <col min="3336" max="3336" width="7.140625" style="15" customWidth="1"/>
    <col min="3337" max="3580" width="9.140625" style="15"/>
    <col min="3581" max="3581" width="7.140625" style="15" customWidth="1"/>
    <col min="3582" max="3582" width="39.42578125" style="15" customWidth="1"/>
    <col min="3583" max="3583" width="8.5703125" style="15" customWidth="1"/>
    <col min="3584" max="3584" width="11.140625" style="15" customWidth="1"/>
    <col min="3585" max="3585" width="11.28515625" style="15" customWidth="1"/>
    <col min="3586" max="3586" width="12.42578125" style="15" customWidth="1"/>
    <col min="3587" max="3591" width="9.140625" style="15"/>
    <col min="3592" max="3592" width="7.140625" style="15" customWidth="1"/>
    <col min="3593" max="3836" width="9.140625" style="15"/>
    <col min="3837" max="3837" width="7.140625" style="15" customWidth="1"/>
    <col min="3838" max="3838" width="39.42578125" style="15" customWidth="1"/>
    <col min="3839" max="3839" width="8.5703125" style="15" customWidth="1"/>
    <col min="3840" max="3840" width="11.140625" style="15" customWidth="1"/>
    <col min="3841" max="3841" width="11.28515625" style="15" customWidth="1"/>
    <col min="3842" max="3842" width="12.42578125" style="15" customWidth="1"/>
    <col min="3843" max="3847" width="9.140625" style="15"/>
    <col min="3848" max="3848" width="7.140625" style="15" customWidth="1"/>
    <col min="3849" max="4092" width="9.140625" style="15"/>
    <col min="4093" max="4093" width="7.140625" style="15" customWidth="1"/>
    <col min="4094" max="4094" width="39.42578125" style="15" customWidth="1"/>
    <col min="4095" max="4095" width="8.5703125" style="15" customWidth="1"/>
    <col min="4096" max="4096" width="11.140625" style="15" customWidth="1"/>
    <col min="4097" max="4097" width="11.28515625" style="15" customWidth="1"/>
    <col min="4098" max="4098" width="12.42578125" style="15" customWidth="1"/>
    <col min="4099" max="4103" width="9.140625" style="15"/>
    <col min="4104" max="4104" width="7.140625" style="15" customWidth="1"/>
    <col min="4105" max="4348" width="9.140625" style="15"/>
    <col min="4349" max="4349" width="7.140625" style="15" customWidth="1"/>
    <col min="4350" max="4350" width="39.42578125" style="15" customWidth="1"/>
    <col min="4351" max="4351" width="8.5703125" style="15" customWidth="1"/>
    <col min="4352" max="4352" width="11.140625" style="15" customWidth="1"/>
    <col min="4353" max="4353" width="11.28515625" style="15" customWidth="1"/>
    <col min="4354" max="4354" width="12.42578125" style="15" customWidth="1"/>
    <col min="4355" max="4359" width="9.140625" style="15"/>
    <col min="4360" max="4360" width="7.140625" style="15" customWidth="1"/>
    <col min="4361" max="4604" width="9.140625" style="15"/>
    <col min="4605" max="4605" width="7.140625" style="15" customWidth="1"/>
    <col min="4606" max="4606" width="39.42578125" style="15" customWidth="1"/>
    <col min="4607" max="4607" width="8.5703125" style="15" customWidth="1"/>
    <col min="4608" max="4608" width="11.140625" style="15" customWidth="1"/>
    <col min="4609" max="4609" width="11.28515625" style="15" customWidth="1"/>
    <col min="4610" max="4610" width="12.42578125" style="15" customWidth="1"/>
    <col min="4611" max="4615" width="9.140625" style="15"/>
    <col min="4616" max="4616" width="7.140625" style="15" customWidth="1"/>
    <col min="4617" max="4860" width="9.140625" style="15"/>
    <col min="4861" max="4861" width="7.140625" style="15" customWidth="1"/>
    <col min="4862" max="4862" width="39.42578125" style="15" customWidth="1"/>
    <col min="4863" max="4863" width="8.5703125" style="15" customWidth="1"/>
    <col min="4864" max="4864" width="11.140625" style="15" customWidth="1"/>
    <col min="4865" max="4865" width="11.28515625" style="15" customWidth="1"/>
    <col min="4866" max="4866" width="12.42578125" style="15" customWidth="1"/>
    <col min="4867" max="4871" width="9.140625" style="15"/>
    <col min="4872" max="4872" width="7.140625" style="15" customWidth="1"/>
    <col min="4873" max="5116" width="9.140625" style="15"/>
    <col min="5117" max="5117" width="7.140625" style="15" customWidth="1"/>
    <col min="5118" max="5118" width="39.42578125" style="15" customWidth="1"/>
    <col min="5119" max="5119" width="8.5703125" style="15" customWidth="1"/>
    <col min="5120" max="5120" width="11.140625" style="15" customWidth="1"/>
    <col min="5121" max="5121" width="11.28515625" style="15" customWidth="1"/>
    <col min="5122" max="5122" width="12.42578125" style="15" customWidth="1"/>
    <col min="5123" max="5127" width="9.140625" style="15"/>
    <col min="5128" max="5128" width="7.140625" style="15" customWidth="1"/>
    <col min="5129" max="5372" width="9.140625" style="15"/>
    <col min="5373" max="5373" width="7.140625" style="15" customWidth="1"/>
    <col min="5374" max="5374" width="39.42578125" style="15" customWidth="1"/>
    <col min="5375" max="5375" width="8.5703125" style="15" customWidth="1"/>
    <col min="5376" max="5376" width="11.140625" style="15" customWidth="1"/>
    <col min="5377" max="5377" width="11.28515625" style="15" customWidth="1"/>
    <col min="5378" max="5378" width="12.42578125" style="15" customWidth="1"/>
    <col min="5379" max="5383" width="9.140625" style="15"/>
    <col min="5384" max="5384" width="7.140625" style="15" customWidth="1"/>
    <col min="5385" max="5628" width="9.140625" style="15"/>
    <col min="5629" max="5629" width="7.140625" style="15" customWidth="1"/>
    <col min="5630" max="5630" width="39.42578125" style="15" customWidth="1"/>
    <col min="5631" max="5631" width="8.5703125" style="15" customWidth="1"/>
    <col min="5632" max="5632" width="11.140625" style="15" customWidth="1"/>
    <col min="5633" max="5633" width="11.28515625" style="15" customWidth="1"/>
    <col min="5634" max="5634" width="12.42578125" style="15" customWidth="1"/>
    <col min="5635" max="5639" width="9.140625" style="15"/>
    <col min="5640" max="5640" width="7.140625" style="15" customWidth="1"/>
    <col min="5641" max="5884" width="9.140625" style="15"/>
    <col min="5885" max="5885" width="7.140625" style="15" customWidth="1"/>
    <col min="5886" max="5886" width="39.42578125" style="15" customWidth="1"/>
    <col min="5887" max="5887" width="8.5703125" style="15" customWidth="1"/>
    <col min="5888" max="5888" width="11.140625" style="15" customWidth="1"/>
    <col min="5889" max="5889" width="11.28515625" style="15" customWidth="1"/>
    <col min="5890" max="5890" width="12.42578125" style="15" customWidth="1"/>
    <col min="5891" max="5895" width="9.140625" style="15"/>
    <col min="5896" max="5896" width="7.140625" style="15" customWidth="1"/>
    <col min="5897" max="6140" width="9.140625" style="15"/>
    <col min="6141" max="6141" width="7.140625" style="15" customWidth="1"/>
    <col min="6142" max="6142" width="39.42578125" style="15" customWidth="1"/>
    <col min="6143" max="6143" width="8.5703125" style="15" customWidth="1"/>
    <col min="6144" max="6144" width="11.140625" style="15" customWidth="1"/>
    <col min="6145" max="6145" width="11.28515625" style="15" customWidth="1"/>
    <col min="6146" max="6146" width="12.42578125" style="15" customWidth="1"/>
    <col min="6147" max="6151" width="9.140625" style="15"/>
    <col min="6152" max="6152" width="7.140625" style="15" customWidth="1"/>
    <col min="6153" max="6396" width="9.140625" style="15"/>
    <col min="6397" max="6397" width="7.140625" style="15" customWidth="1"/>
    <col min="6398" max="6398" width="39.42578125" style="15" customWidth="1"/>
    <col min="6399" max="6399" width="8.5703125" style="15" customWidth="1"/>
    <col min="6400" max="6400" width="11.140625" style="15" customWidth="1"/>
    <col min="6401" max="6401" width="11.28515625" style="15" customWidth="1"/>
    <col min="6402" max="6402" width="12.42578125" style="15" customWidth="1"/>
    <col min="6403" max="6407" width="9.140625" style="15"/>
    <col min="6408" max="6408" width="7.140625" style="15" customWidth="1"/>
    <col min="6409" max="6652" width="9.140625" style="15"/>
    <col min="6653" max="6653" width="7.140625" style="15" customWidth="1"/>
    <col min="6654" max="6654" width="39.42578125" style="15" customWidth="1"/>
    <col min="6655" max="6655" width="8.5703125" style="15" customWidth="1"/>
    <col min="6656" max="6656" width="11.140625" style="15" customWidth="1"/>
    <col min="6657" max="6657" width="11.28515625" style="15" customWidth="1"/>
    <col min="6658" max="6658" width="12.42578125" style="15" customWidth="1"/>
    <col min="6659" max="6663" width="9.140625" style="15"/>
    <col min="6664" max="6664" width="7.140625" style="15" customWidth="1"/>
    <col min="6665" max="6908" width="9.140625" style="15"/>
    <col min="6909" max="6909" width="7.140625" style="15" customWidth="1"/>
    <col min="6910" max="6910" width="39.42578125" style="15" customWidth="1"/>
    <col min="6911" max="6911" width="8.5703125" style="15" customWidth="1"/>
    <col min="6912" max="6912" width="11.140625" style="15" customWidth="1"/>
    <col min="6913" max="6913" width="11.28515625" style="15" customWidth="1"/>
    <col min="6914" max="6914" width="12.42578125" style="15" customWidth="1"/>
    <col min="6915" max="6919" width="9.140625" style="15"/>
    <col min="6920" max="6920" width="7.140625" style="15" customWidth="1"/>
    <col min="6921" max="7164" width="9.140625" style="15"/>
    <col min="7165" max="7165" width="7.140625" style="15" customWidth="1"/>
    <col min="7166" max="7166" width="39.42578125" style="15" customWidth="1"/>
    <col min="7167" max="7167" width="8.5703125" style="15" customWidth="1"/>
    <col min="7168" max="7168" width="11.140625" style="15" customWidth="1"/>
    <col min="7169" max="7169" width="11.28515625" style="15" customWidth="1"/>
    <col min="7170" max="7170" width="12.42578125" style="15" customWidth="1"/>
    <col min="7171" max="7175" width="9.140625" style="15"/>
    <col min="7176" max="7176" width="7.140625" style="15" customWidth="1"/>
    <col min="7177" max="7420" width="9.140625" style="15"/>
    <col min="7421" max="7421" width="7.140625" style="15" customWidth="1"/>
    <col min="7422" max="7422" width="39.42578125" style="15" customWidth="1"/>
    <col min="7423" max="7423" width="8.5703125" style="15" customWidth="1"/>
    <col min="7424" max="7424" width="11.140625" style="15" customWidth="1"/>
    <col min="7425" max="7425" width="11.28515625" style="15" customWidth="1"/>
    <col min="7426" max="7426" width="12.42578125" style="15" customWidth="1"/>
    <col min="7427" max="7431" width="9.140625" style="15"/>
    <col min="7432" max="7432" width="7.140625" style="15" customWidth="1"/>
    <col min="7433" max="7676" width="9.140625" style="15"/>
    <col min="7677" max="7677" width="7.140625" style="15" customWidth="1"/>
    <col min="7678" max="7678" width="39.42578125" style="15" customWidth="1"/>
    <col min="7679" max="7679" width="8.5703125" style="15" customWidth="1"/>
    <col min="7680" max="7680" width="11.140625" style="15" customWidth="1"/>
    <col min="7681" max="7681" width="11.28515625" style="15" customWidth="1"/>
    <col min="7682" max="7682" width="12.42578125" style="15" customWidth="1"/>
    <col min="7683" max="7687" width="9.140625" style="15"/>
    <col min="7688" max="7688" width="7.140625" style="15" customWidth="1"/>
    <col min="7689" max="7932" width="9.140625" style="15"/>
    <col min="7933" max="7933" width="7.140625" style="15" customWidth="1"/>
    <col min="7934" max="7934" width="39.42578125" style="15" customWidth="1"/>
    <col min="7935" max="7935" width="8.5703125" style="15" customWidth="1"/>
    <col min="7936" max="7936" width="11.140625" style="15" customWidth="1"/>
    <col min="7937" max="7937" width="11.28515625" style="15" customWidth="1"/>
    <col min="7938" max="7938" width="12.42578125" style="15" customWidth="1"/>
    <col min="7939" max="7943" width="9.140625" style="15"/>
    <col min="7944" max="7944" width="7.140625" style="15" customWidth="1"/>
    <col min="7945" max="8188" width="9.140625" style="15"/>
    <col min="8189" max="8189" width="7.140625" style="15" customWidth="1"/>
    <col min="8190" max="8190" width="39.42578125" style="15" customWidth="1"/>
    <col min="8191" max="8191" width="8.5703125" style="15" customWidth="1"/>
    <col min="8192" max="8192" width="11.140625" style="15" customWidth="1"/>
    <col min="8193" max="8193" width="11.28515625" style="15" customWidth="1"/>
    <col min="8194" max="8194" width="12.42578125" style="15" customWidth="1"/>
    <col min="8195" max="8199" width="9.140625" style="15"/>
    <col min="8200" max="8200" width="7.140625" style="15" customWidth="1"/>
    <col min="8201" max="8444" width="9.140625" style="15"/>
    <col min="8445" max="8445" width="7.140625" style="15" customWidth="1"/>
    <col min="8446" max="8446" width="39.42578125" style="15" customWidth="1"/>
    <col min="8447" max="8447" width="8.5703125" style="15" customWidth="1"/>
    <col min="8448" max="8448" width="11.140625" style="15" customWidth="1"/>
    <col min="8449" max="8449" width="11.28515625" style="15" customWidth="1"/>
    <col min="8450" max="8450" width="12.42578125" style="15" customWidth="1"/>
    <col min="8451" max="8455" width="9.140625" style="15"/>
    <col min="8456" max="8456" width="7.140625" style="15" customWidth="1"/>
    <col min="8457" max="8700" width="9.140625" style="15"/>
    <col min="8701" max="8701" width="7.140625" style="15" customWidth="1"/>
    <col min="8702" max="8702" width="39.42578125" style="15" customWidth="1"/>
    <col min="8703" max="8703" width="8.5703125" style="15" customWidth="1"/>
    <col min="8704" max="8704" width="11.140625" style="15" customWidth="1"/>
    <col min="8705" max="8705" width="11.28515625" style="15" customWidth="1"/>
    <col min="8706" max="8706" width="12.42578125" style="15" customWidth="1"/>
    <col min="8707" max="8711" width="9.140625" style="15"/>
    <col min="8712" max="8712" width="7.140625" style="15" customWidth="1"/>
    <col min="8713" max="8956" width="9.140625" style="15"/>
    <col min="8957" max="8957" width="7.140625" style="15" customWidth="1"/>
    <col min="8958" max="8958" width="39.42578125" style="15" customWidth="1"/>
    <col min="8959" max="8959" width="8.5703125" style="15" customWidth="1"/>
    <col min="8960" max="8960" width="11.140625" style="15" customWidth="1"/>
    <col min="8961" max="8961" width="11.28515625" style="15" customWidth="1"/>
    <col min="8962" max="8962" width="12.42578125" style="15" customWidth="1"/>
    <col min="8963" max="8967" width="9.140625" style="15"/>
    <col min="8968" max="8968" width="7.140625" style="15" customWidth="1"/>
    <col min="8969" max="9212" width="9.140625" style="15"/>
    <col min="9213" max="9213" width="7.140625" style="15" customWidth="1"/>
    <col min="9214" max="9214" width="39.42578125" style="15" customWidth="1"/>
    <col min="9215" max="9215" width="8.5703125" style="15" customWidth="1"/>
    <col min="9216" max="9216" width="11.140625" style="15" customWidth="1"/>
    <col min="9217" max="9217" width="11.28515625" style="15" customWidth="1"/>
    <col min="9218" max="9218" width="12.42578125" style="15" customWidth="1"/>
    <col min="9219" max="9223" width="9.140625" style="15"/>
    <col min="9224" max="9224" width="7.140625" style="15" customWidth="1"/>
    <col min="9225" max="9468" width="9.140625" style="15"/>
    <col min="9469" max="9469" width="7.140625" style="15" customWidth="1"/>
    <col min="9470" max="9470" width="39.42578125" style="15" customWidth="1"/>
    <col min="9471" max="9471" width="8.5703125" style="15" customWidth="1"/>
    <col min="9472" max="9472" width="11.140625" style="15" customWidth="1"/>
    <col min="9473" max="9473" width="11.28515625" style="15" customWidth="1"/>
    <col min="9474" max="9474" width="12.42578125" style="15" customWidth="1"/>
    <col min="9475" max="9479" width="9.140625" style="15"/>
    <col min="9480" max="9480" width="7.140625" style="15" customWidth="1"/>
    <col min="9481" max="9724" width="9.140625" style="15"/>
    <col min="9725" max="9725" width="7.140625" style="15" customWidth="1"/>
    <col min="9726" max="9726" width="39.42578125" style="15" customWidth="1"/>
    <col min="9727" max="9727" width="8.5703125" style="15" customWidth="1"/>
    <col min="9728" max="9728" width="11.140625" style="15" customWidth="1"/>
    <col min="9729" max="9729" width="11.28515625" style="15" customWidth="1"/>
    <col min="9730" max="9730" width="12.42578125" style="15" customWidth="1"/>
    <col min="9731" max="9735" width="9.140625" style="15"/>
    <col min="9736" max="9736" width="7.140625" style="15" customWidth="1"/>
    <col min="9737" max="9980" width="9.140625" style="15"/>
    <col min="9981" max="9981" width="7.140625" style="15" customWidth="1"/>
    <col min="9982" max="9982" width="39.42578125" style="15" customWidth="1"/>
    <col min="9983" max="9983" width="8.5703125" style="15" customWidth="1"/>
    <col min="9984" max="9984" width="11.140625" style="15" customWidth="1"/>
    <col min="9985" max="9985" width="11.28515625" style="15" customWidth="1"/>
    <col min="9986" max="9986" width="12.42578125" style="15" customWidth="1"/>
    <col min="9987" max="9991" width="9.140625" style="15"/>
    <col min="9992" max="9992" width="7.140625" style="15" customWidth="1"/>
    <col min="9993" max="10236" width="9.140625" style="15"/>
    <col min="10237" max="10237" width="7.140625" style="15" customWidth="1"/>
    <col min="10238" max="10238" width="39.42578125" style="15" customWidth="1"/>
    <col min="10239" max="10239" width="8.5703125" style="15" customWidth="1"/>
    <col min="10240" max="10240" width="11.140625" style="15" customWidth="1"/>
    <col min="10241" max="10241" width="11.28515625" style="15" customWidth="1"/>
    <col min="10242" max="10242" width="12.42578125" style="15" customWidth="1"/>
    <col min="10243" max="10247" width="9.140625" style="15"/>
    <col min="10248" max="10248" width="7.140625" style="15" customWidth="1"/>
    <col min="10249" max="10492" width="9.140625" style="15"/>
    <col min="10493" max="10493" width="7.140625" style="15" customWidth="1"/>
    <col min="10494" max="10494" width="39.42578125" style="15" customWidth="1"/>
    <col min="10495" max="10495" width="8.5703125" style="15" customWidth="1"/>
    <col min="10496" max="10496" width="11.140625" style="15" customWidth="1"/>
    <col min="10497" max="10497" width="11.28515625" style="15" customWidth="1"/>
    <col min="10498" max="10498" width="12.42578125" style="15" customWidth="1"/>
    <col min="10499" max="10503" width="9.140625" style="15"/>
    <col min="10504" max="10504" width="7.140625" style="15" customWidth="1"/>
    <col min="10505" max="10748" width="9.140625" style="15"/>
    <col min="10749" max="10749" width="7.140625" style="15" customWidth="1"/>
    <col min="10750" max="10750" width="39.42578125" style="15" customWidth="1"/>
    <col min="10751" max="10751" width="8.5703125" style="15" customWidth="1"/>
    <col min="10752" max="10752" width="11.140625" style="15" customWidth="1"/>
    <col min="10753" max="10753" width="11.28515625" style="15" customWidth="1"/>
    <col min="10754" max="10754" width="12.42578125" style="15" customWidth="1"/>
    <col min="10755" max="10759" width="9.140625" style="15"/>
    <col min="10760" max="10760" width="7.140625" style="15" customWidth="1"/>
    <col min="10761" max="11004" width="9.140625" style="15"/>
    <col min="11005" max="11005" width="7.140625" style="15" customWidth="1"/>
    <col min="11006" max="11006" width="39.42578125" style="15" customWidth="1"/>
    <col min="11007" max="11007" width="8.5703125" style="15" customWidth="1"/>
    <col min="11008" max="11008" width="11.140625" style="15" customWidth="1"/>
    <col min="11009" max="11009" width="11.28515625" style="15" customWidth="1"/>
    <col min="11010" max="11010" width="12.42578125" style="15" customWidth="1"/>
    <col min="11011" max="11015" width="9.140625" style="15"/>
    <col min="11016" max="11016" width="7.140625" style="15" customWidth="1"/>
    <col min="11017" max="11260" width="9.140625" style="15"/>
    <col min="11261" max="11261" width="7.140625" style="15" customWidth="1"/>
    <col min="11262" max="11262" width="39.42578125" style="15" customWidth="1"/>
    <col min="11263" max="11263" width="8.5703125" style="15" customWidth="1"/>
    <col min="11264" max="11264" width="11.140625" style="15" customWidth="1"/>
    <col min="11265" max="11265" width="11.28515625" style="15" customWidth="1"/>
    <col min="11266" max="11266" width="12.42578125" style="15" customWidth="1"/>
    <col min="11267" max="11271" width="9.140625" style="15"/>
    <col min="11272" max="11272" width="7.140625" style="15" customWidth="1"/>
    <col min="11273" max="11516" width="9.140625" style="15"/>
    <col min="11517" max="11517" width="7.140625" style="15" customWidth="1"/>
    <col min="11518" max="11518" width="39.42578125" style="15" customWidth="1"/>
    <col min="11519" max="11519" width="8.5703125" style="15" customWidth="1"/>
    <col min="11520" max="11520" width="11.140625" style="15" customWidth="1"/>
    <col min="11521" max="11521" width="11.28515625" style="15" customWidth="1"/>
    <col min="11522" max="11522" width="12.42578125" style="15" customWidth="1"/>
    <col min="11523" max="11527" width="9.140625" style="15"/>
    <col min="11528" max="11528" width="7.140625" style="15" customWidth="1"/>
    <col min="11529" max="11772" width="9.140625" style="15"/>
    <col min="11773" max="11773" width="7.140625" style="15" customWidth="1"/>
    <col min="11774" max="11774" width="39.42578125" style="15" customWidth="1"/>
    <col min="11775" max="11775" width="8.5703125" style="15" customWidth="1"/>
    <col min="11776" max="11776" width="11.140625" style="15" customWidth="1"/>
    <col min="11777" max="11777" width="11.28515625" style="15" customWidth="1"/>
    <col min="11778" max="11778" width="12.42578125" style="15" customWidth="1"/>
    <col min="11779" max="11783" width="9.140625" style="15"/>
    <col min="11784" max="11784" width="7.140625" style="15" customWidth="1"/>
    <col min="11785" max="12028" width="9.140625" style="15"/>
    <col min="12029" max="12029" width="7.140625" style="15" customWidth="1"/>
    <col min="12030" max="12030" width="39.42578125" style="15" customWidth="1"/>
    <col min="12031" max="12031" width="8.5703125" style="15" customWidth="1"/>
    <col min="12032" max="12032" width="11.140625" style="15" customWidth="1"/>
    <col min="12033" max="12033" width="11.28515625" style="15" customWidth="1"/>
    <col min="12034" max="12034" width="12.42578125" style="15" customWidth="1"/>
    <col min="12035" max="12039" width="9.140625" style="15"/>
    <col min="12040" max="12040" width="7.140625" style="15" customWidth="1"/>
    <col min="12041" max="12284" width="9.140625" style="15"/>
    <col min="12285" max="12285" width="7.140625" style="15" customWidth="1"/>
    <col min="12286" max="12286" width="39.42578125" style="15" customWidth="1"/>
    <col min="12287" max="12287" width="8.5703125" style="15" customWidth="1"/>
    <col min="12288" max="12288" width="11.140625" style="15" customWidth="1"/>
    <col min="12289" max="12289" width="11.28515625" style="15" customWidth="1"/>
    <col min="12290" max="12290" width="12.42578125" style="15" customWidth="1"/>
    <col min="12291" max="12295" width="9.140625" style="15"/>
    <col min="12296" max="12296" width="7.140625" style="15" customWidth="1"/>
    <col min="12297" max="12540" width="9.140625" style="15"/>
    <col min="12541" max="12541" width="7.140625" style="15" customWidth="1"/>
    <col min="12542" max="12542" width="39.42578125" style="15" customWidth="1"/>
    <col min="12543" max="12543" width="8.5703125" style="15" customWidth="1"/>
    <col min="12544" max="12544" width="11.140625" style="15" customWidth="1"/>
    <col min="12545" max="12545" width="11.28515625" style="15" customWidth="1"/>
    <col min="12546" max="12546" width="12.42578125" style="15" customWidth="1"/>
    <col min="12547" max="12551" width="9.140625" style="15"/>
    <col min="12552" max="12552" width="7.140625" style="15" customWidth="1"/>
    <col min="12553" max="12796" width="9.140625" style="15"/>
    <col min="12797" max="12797" width="7.140625" style="15" customWidth="1"/>
    <col min="12798" max="12798" width="39.42578125" style="15" customWidth="1"/>
    <col min="12799" max="12799" width="8.5703125" style="15" customWidth="1"/>
    <col min="12800" max="12800" width="11.140625" style="15" customWidth="1"/>
    <col min="12801" max="12801" width="11.28515625" style="15" customWidth="1"/>
    <col min="12802" max="12802" width="12.42578125" style="15" customWidth="1"/>
    <col min="12803" max="12807" width="9.140625" style="15"/>
    <col min="12808" max="12808" width="7.140625" style="15" customWidth="1"/>
    <col min="12809" max="13052" width="9.140625" style="15"/>
    <col min="13053" max="13053" width="7.140625" style="15" customWidth="1"/>
    <col min="13054" max="13054" width="39.42578125" style="15" customWidth="1"/>
    <col min="13055" max="13055" width="8.5703125" style="15" customWidth="1"/>
    <col min="13056" max="13056" width="11.140625" style="15" customWidth="1"/>
    <col min="13057" max="13057" width="11.28515625" style="15" customWidth="1"/>
    <col min="13058" max="13058" width="12.42578125" style="15" customWidth="1"/>
    <col min="13059" max="13063" width="9.140625" style="15"/>
    <col min="13064" max="13064" width="7.140625" style="15" customWidth="1"/>
    <col min="13065" max="13308" width="9.140625" style="15"/>
    <col min="13309" max="13309" width="7.140625" style="15" customWidth="1"/>
    <col min="13310" max="13310" width="39.42578125" style="15" customWidth="1"/>
    <col min="13311" max="13311" width="8.5703125" style="15" customWidth="1"/>
    <col min="13312" max="13312" width="11.140625" style="15" customWidth="1"/>
    <col min="13313" max="13313" width="11.28515625" style="15" customWidth="1"/>
    <col min="13314" max="13314" width="12.42578125" style="15" customWidth="1"/>
    <col min="13315" max="13319" width="9.140625" style="15"/>
    <col min="13320" max="13320" width="7.140625" style="15" customWidth="1"/>
    <col min="13321" max="13564" width="9.140625" style="15"/>
    <col min="13565" max="13565" width="7.140625" style="15" customWidth="1"/>
    <col min="13566" max="13566" width="39.42578125" style="15" customWidth="1"/>
    <col min="13567" max="13567" width="8.5703125" style="15" customWidth="1"/>
    <col min="13568" max="13568" width="11.140625" style="15" customWidth="1"/>
    <col min="13569" max="13569" width="11.28515625" style="15" customWidth="1"/>
    <col min="13570" max="13570" width="12.42578125" style="15" customWidth="1"/>
    <col min="13571" max="13575" width="9.140625" style="15"/>
    <col min="13576" max="13576" width="7.140625" style="15" customWidth="1"/>
    <col min="13577" max="13820" width="9.140625" style="15"/>
    <col min="13821" max="13821" width="7.140625" style="15" customWidth="1"/>
    <col min="13822" max="13822" width="39.42578125" style="15" customWidth="1"/>
    <col min="13823" max="13823" width="8.5703125" style="15" customWidth="1"/>
    <col min="13824" max="13824" width="11.140625" style="15" customWidth="1"/>
    <col min="13825" max="13825" width="11.28515625" style="15" customWidth="1"/>
    <col min="13826" max="13826" width="12.42578125" style="15" customWidth="1"/>
    <col min="13827" max="13831" width="9.140625" style="15"/>
    <col min="13832" max="13832" width="7.140625" style="15" customWidth="1"/>
    <col min="13833" max="14076" width="9.140625" style="15"/>
    <col min="14077" max="14077" width="7.140625" style="15" customWidth="1"/>
    <col min="14078" max="14078" width="39.42578125" style="15" customWidth="1"/>
    <col min="14079" max="14079" width="8.5703125" style="15" customWidth="1"/>
    <col min="14080" max="14080" width="11.140625" style="15" customWidth="1"/>
    <col min="14081" max="14081" width="11.28515625" style="15" customWidth="1"/>
    <col min="14082" max="14082" width="12.42578125" style="15" customWidth="1"/>
    <col min="14083" max="14087" width="9.140625" style="15"/>
    <col min="14088" max="14088" width="7.140625" style="15" customWidth="1"/>
    <col min="14089" max="14332" width="9.140625" style="15"/>
    <col min="14333" max="14333" width="7.140625" style="15" customWidth="1"/>
    <col min="14334" max="14334" width="39.42578125" style="15" customWidth="1"/>
    <col min="14335" max="14335" width="8.5703125" style="15" customWidth="1"/>
    <col min="14336" max="14336" width="11.140625" style="15" customWidth="1"/>
    <col min="14337" max="14337" width="11.28515625" style="15" customWidth="1"/>
    <col min="14338" max="14338" width="12.42578125" style="15" customWidth="1"/>
    <col min="14339" max="14343" width="9.140625" style="15"/>
    <col min="14344" max="14344" width="7.140625" style="15" customWidth="1"/>
    <col min="14345" max="14588" width="9.140625" style="15"/>
    <col min="14589" max="14589" width="7.140625" style="15" customWidth="1"/>
    <col min="14590" max="14590" width="39.42578125" style="15" customWidth="1"/>
    <col min="14591" max="14591" width="8.5703125" style="15" customWidth="1"/>
    <col min="14592" max="14592" width="11.140625" style="15" customWidth="1"/>
    <col min="14593" max="14593" width="11.28515625" style="15" customWidth="1"/>
    <col min="14594" max="14594" width="12.42578125" style="15" customWidth="1"/>
    <col min="14595" max="14599" width="9.140625" style="15"/>
    <col min="14600" max="14600" width="7.140625" style="15" customWidth="1"/>
    <col min="14601" max="14844" width="9.140625" style="15"/>
    <col min="14845" max="14845" width="7.140625" style="15" customWidth="1"/>
    <col min="14846" max="14846" width="39.42578125" style="15" customWidth="1"/>
    <col min="14847" max="14847" width="8.5703125" style="15" customWidth="1"/>
    <col min="14848" max="14848" width="11.140625" style="15" customWidth="1"/>
    <col min="14849" max="14849" width="11.28515625" style="15" customWidth="1"/>
    <col min="14850" max="14850" width="12.42578125" style="15" customWidth="1"/>
    <col min="14851" max="14855" width="9.140625" style="15"/>
    <col min="14856" max="14856" width="7.140625" style="15" customWidth="1"/>
    <col min="14857" max="15100" width="9.140625" style="15"/>
    <col min="15101" max="15101" width="7.140625" style="15" customWidth="1"/>
    <col min="15102" max="15102" width="39.42578125" style="15" customWidth="1"/>
    <col min="15103" max="15103" width="8.5703125" style="15" customWidth="1"/>
    <col min="15104" max="15104" width="11.140625" style="15" customWidth="1"/>
    <col min="15105" max="15105" width="11.28515625" style="15" customWidth="1"/>
    <col min="15106" max="15106" width="12.42578125" style="15" customWidth="1"/>
    <col min="15107" max="15111" width="9.140625" style="15"/>
    <col min="15112" max="15112" width="7.140625" style="15" customWidth="1"/>
    <col min="15113" max="15356" width="9.140625" style="15"/>
    <col min="15357" max="15357" width="7.140625" style="15" customWidth="1"/>
    <col min="15358" max="15358" width="39.42578125" style="15" customWidth="1"/>
    <col min="15359" max="15359" width="8.5703125" style="15" customWidth="1"/>
    <col min="15360" max="15360" width="11.140625" style="15" customWidth="1"/>
    <col min="15361" max="15361" width="11.28515625" style="15" customWidth="1"/>
    <col min="15362" max="15362" width="12.42578125" style="15" customWidth="1"/>
    <col min="15363" max="15367" width="9.140625" style="15"/>
    <col min="15368" max="15368" width="7.140625" style="15" customWidth="1"/>
    <col min="15369" max="15612" width="9.140625" style="15"/>
    <col min="15613" max="15613" width="7.140625" style="15" customWidth="1"/>
    <col min="15614" max="15614" width="39.42578125" style="15" customWidth="1"/>
    <col min="15615" max="15615" width="8.5703125" style="15" customWidth="1"/>
    <col min="15616" max="15616" width="11.140625" style="15" customWidth="1"/>
    <col min="15617" max="15617" width="11.28515625" style="15" customWidth="1"/>
    <col min="15618" max="15618" width="12.42578125" style="15" customWidth="1"/>
    <col min="15619" max="15623" width="9.140625" style="15"/>
    <col min="15624" max="15624" width="7.140625" style="15" customWidth="1"/>
    <col min="15625" max="15868" width="9.140625" style="15"/>
    <col min="15869" max="15869" width="7.140625" style="15" customWidth="1"/>
    <col min="15870" max="15870" width="39.42578125" style="15" customWidth="1"/>
    <col min="15871" max="15871" width="8.5703125" style="15" customWidth="1"/>
    <col min="15872" max="15872" width="11.140625" style="15" customWidth="1"/>
    <col min="15873" max="15873" width="11.28515625" style="15" customWidth="1"/>
    <col min="15874" max="15874" width="12.42578125" style="15" customWidth="1"/>
    <col min="15875" max="15879" width="9.140625" style="15"/>
    <col min="15880" max="15880" width="7.140625" style="15" customWidth="1"/>
    <col min="15881" max="16124" width="9.140625" style="15"/>
    <col min="16125" max="16125" width="7.140625" style="15" customWidth="1"/>
    <col min="16126" max="16126" width="39.42578125" style="15" customWidth="1"/>
    <col min="16127" max="16127" width="8.5703125" style="15" customWidth="1"/>
    <col min="16128" max="16128" width="11.140625" style="15" customWidth="1"/>
    <col min="16129" max="16129" width="11.28515625" style="15" customWidth="1"/>
    <col min="16130" max="16130" width="12.42578125" style="15" customWidth="1"/>
    <col min="16131" max="16135" width="9.140625" style="15"/>
    <col min="16136" max="16136" width="7.140625" style="15" customWidth="1"/>
    <col min="16137" max="16384" width="9.140625" style="15"/>
  </cols>
  <sheetData>
    <row r="1" spans="1:6">
      <c r="A1" s="22" t="s">
        <v>415</v>
      </c>
      <c r="B1" s="23" t="s">
        <v>416</v>
      </c>
    </row>
    <row r="2" spans="1:6">
      <c r="A2" s="22"/>
      <c r="B2" s="23"/>
    </row>
    <row r="3" spans="1:6">
      <c r="A3" s="55"/>
      <c r="B3" s="56"/>
      <c r="C3" s="57"/>
      <c r="D3" s="57"/>
      <c r="E3" s="57"/>
      <c r="F3" s="58"/>
    </row>
    <row r="4" spans="1:6" s="29" customFormat="1" ht="17.25" thickBot="1">
      <c r="A4" s="25"/>
      <c r="B4" s="26" t="s">
        <v>396</v>
      </c>
      <c r="C4" s="27" t="s">
        <v>397</v>
      </c>
      <c r="D4" s="27" t="s">
        <v>19</v>
      </c>
      <c r="E4" s="27" t="s">
        <v>398</v>
      </c>
      <c r="F4" s="59" t="s">
        <v>399</v>
      </c>
    </row>
    <row r="5" spans="1:6" ht="17.25" thickTop="1"/>
    <row r="6" spans="1:6" ht="102">
      <c r="A6" s="180" t="s">
        <v>417</v>
      </c>
      <c r="B6" s="181" t="s">
        <v>418</v>
      </c>
      <c r="C6" s="182" t="s">
        <v>166</v>
      </c>
      <c r="D6" s="183">
        <v>552.17999999999995</v>
      </c>
      <c r="E6" s="526">
        <v>0</v>
      </c>
      <c r="F6" s="184">
        <f>E6*D6</f>
        <v>0</v>
      </c>
    </row>
    <row r="8" spans="1:6" s="63" customFormat="1" ht="63.75">
      <c r="A8" s="190" t="s">
        <v>419</v>
      </c>
      <c r="B8" s="191" t="s">
        <v>420</v>
      </c>
      <c r="C8" s="192" t="s">
        <v>166</v>
      </c>
      <c r="D8" s="193">
        <v>1050</v>
      </c>
      <c r="E8" s="526">
        <v>0</v>
      </c>
      <c r="F8" s="195">
        <f>E8*D8</f>
        <v>0</v>
      </c>
    </row>
    <row r="9" spans="1:6" s="63" customFormat="1">
      <c r="A9" s="30"/>
      <c r="B9" s="64"/>
      <c r="C9" s="34"/>
      <c r="D9" s="34"/>
      <c r="E9" s="34"/>
      <c r="F9" s="62"/>
    </row>
    <row r="10" spans="1:6" s="63" customFormat="1" ht="114.75">
      <c r="A10" s="190" t="s">
        <v>421</v>
      </c>
      <c r="B10" s="191" t="s">
        <v>422</v>
      </c>
      <c r="C10" s="192" t="s">
        <v>166</v>
      </c>
      <c r="D10" s="193">
        <v>420</v>
      </c>
      <c r="E10" s="526">
        <v>0</v>
      </c>
      <c r="F10" s="195">
        <f>E10*D10</f>
        <v>0</v>
      </c>
    </row>
    <row r="11" spans="1:6" s="63" customFormat="1">
      <c r="A11" s="30"/>
      <c r="B11" s="64"/>
      <c r="C11" s="34"/>
      <c r="D11" s="34"/>
      <c r="E11" s="34"/>
      <c r="F11" s="62"/>
    </row>
    <row r="12" spans="1:6" s="63" customFormat="1" ht="76.5">
      <c r="A12" s="190" t="s">
        <v>423</v>
      </c>
      <c r="B12" s="191" t="s">
        <v>424</v>
      </c>
      <c r="C12" s="192" t="s">
        <v>166</v>
      </c>
      <c r="D12" s="193">
        <v>950</v>
      </c>
      <c r="E12" s="526">
        <v>0</v>
      </c>
      <c r="F12" s="195">
        <f>E12*D12</f>
        <v>0</v>
      </c>
    </row>
    <row r="13" spans="1:6" s="63" customFormat="1">
      <c r="A13" s="30"/>
      <c r="B13" s="64"/>
      <c r="C13" s="34"/>
      <c r="D13" s="34"/>
      <c r="E13" s="34"/>
      <c r="F13" s="62"/>
    </row>
    <row r="14" spans="1:6" s="63" customFormat="1" ht="63.75">
      <c r="A14" s="180" t="s">
        <v>425</v>
      </c>
      <c r="B14" s="181" t="s">
        <v>426</v>
      </c>
      <c r="C14" s="182" t="s">
        <v>427</v>
      </c>
      <c r="D14" s="183">
        <v>209.47</v>
      </c>
      <c r="E14" s="526">
        <v>0</v>
      </c>
      <c r="F14" s="184">
        <f>E14*D14</f>
        <v>0</v>
      </c>
    </row>
    <row r="15" spans="1:6" s="63" customFormat="1">
      <c r="A15" s="30"/>
      <c r="B15" s="64"/>
      <c r="C15" s="34"/>
      <c r="D15" s="34"/>
      <c r="E15" s="34"/>
      <c r="F15" s="62"/>
    </row>
    <row r="16" spans="1:6" s="63" customFormat="1" ht="76.5">
      <c r="A16" s="185" t="s">
        <v>428</v>
      </c>
      <c r="B16" s="186" t="s">
        <v>429</v>
      </c>
      <c r="C16" s="196"/>
      <c r="D16" s="196"/>
      <c r="E16" s="196"/>
      <c r="F16" s="196"/>
    </row>
    <row r="17" spans="1:6" s="63" customFormat="1" ht="12.75">
      <c r="A17" s="197" t="s">
        <v>430</v>
      </c>
      <c r="B17" s="198" t="s">
        <v>431</v>
      </c>
      <c r="C17" s="187" t="s">
        <v>166</v>
      </c>
      <c r="D17" s="188">
        <v>35</v>
      </c>
      <c r="E17" s="526">
        <v>0</v>
      </c>
      <c r="F17" s="189">
        <f>E17*D17</f>
        <v>0</v>
      </c>
    </row>
    <row r="18" spans="1:6" s="63" customFormat="1" ht="12.75">
      <c r="A18" s="197" t="s">
        <v>432</v>
      </c>
      <c r="B18" s="199" t="s">
        <v>433</v>
      </c>
      <c r="C18" s="187" t="s">
        <v>166</v>
      </c>
      <c r="D18" s="188">
        <v>20</v>
      </c>
      <c r="E18" s="526">
        <v>0</v>
      </c>
      <c r="F18" s="189">
        <f>E18*D18</f>
        <v>0</v>
      </c>
    </row>
    <row r="19" spans="1:6" s="63" customFormat="1" ht="12.75">
      <c r="A19" s="197" t="s">
        <v>434</v>
      </c>
      <c r="B19" s="199" t="s">
        <v>435</v>
      </c>
      <c r="C19" s="187" t="s">
        <v>166</v>
      </c>
      <c r="D19" s="188">
        <v>135</v>
      </c>
      <c r="E19" s="526">
        <v>0</v>
      </c>
      <c r="F19" s="189">
        <f>E19*D19</f>
        <v>0</v>
      </c>
    </row>
    <row r="20" spans="1:6" s="63" customFormat="1" ht="12.75">
      <c r="A20" s="60"/>
      <c r="B20" s="33"/>
      <c r="C20" s="34"/>
      <c r="D20" s="35"/>
      <c r="E20" s="36"/>
      <c r="F20" s="62"/>
    </row>
    <row r="21" spans="1:6" s="63" customFormat="1" ht="63.75">
      <c r="A21" s="200" t="s">
        <v>436</v>
      </c>
      <c r="B21" s="201" t="s">
        <v>437</v>
      </c>
      <c r="C21" s="202" t="s">
        <v>3</v>
      </c>
      <c r="D21" s="203">
        <v>1</v>
      </c>
      <c r="E21" s="526">
        <v>0</v>
      </c>
      <c r="F21" s="205">
        <f>E21*D21</f>
        <v>0</v>
      </c>
    </row>
    <row r="22" spans="1:6" s="63" customFormat="1" ht="12.75">
      <c r="A22" s="60"/>
      <c r="B22" s="33"/>
      <c r="C22" s="34"/>
      <c r="D22" s="35"/>
      <c r="E22" s="36"/>
      <c r="F22" s="62"/>
    </row>
    <row r="23" spans="1:6" s="63" customFormat="1" ht="63.75">
      <c r="A23" s="200" t="s">
        <v>438</v>
      </c>
      <c r="B23" s="201" t="s">
        <v>767</v>
      </c>
      <c r="C23" s="202" t="s">
        <v>439</v>
      </c>
      <c r="D23" s="203">
        <v>14</v>
      </c>
      <c r="E23" s="526">
        <v>0</v>
      </c>
      <c r="F23" s="205">
        <f>E23*D23</f>
        <v>0</v>
      </c>
    </row>
    <row r="24" spans="1:6" s="63" customFormat="1" ht="12.75">
      <c r="A24" s="60"/>
      <c r="B24" s="33"/>
      <c r="C24" s="34"/>
      <c r="D24" s="35"/>
      <c r="E24" s="36"/>
      <c r="F24" s="62"/>
    </row>
    <row r="25" spans="1:6" s="63" customFormat="1" ht="63.75">
      <c r="A25" s="206" t="s">
        <v>440</v>
      </c>
      <c r="B25" s="207" t="s">
        <v>441</v>
      </c>
      <c r="C25" s="208" t="s">
        <v>439</v>
      </c>
      <c r="D25" s="209">
        <v>52</v>
      </c>
      <c r="E25" s="526">
        <v>0</v>
      </c>
      <c r="F25" s="211">
        <f>E25*D25</f>
        <v>0</v>
      </c>
    </row>
    <row r="26" spans="1:6" s="63" customFormat="1" ht="12.75">
      <c r="A26" s="60"/>
      <c r="B26" s="33"/>
      <c r="C26" s="34"/>
      <c r="D26" s="35"/>
      <c r="E26" s="36"/>
      <c r="F26" s="62"/>
    </row>
    <row r="27" spans="1:6" s="63" customFormat="1" ht="63.75">
      <c r="A27" s="180" t="s">
        <v>442</v>
      </c>
      <c r="B27" s="181" t="s">
        <v>768</v>
      </c>
      <c r="C27" s="212"/>
      <c r="D27" s="212"/>
      <c r="E27" s="1"/>
      <c r="F27" s="212"/>
    </row>
    <row r="28" spans="1:6" s="63" customFormat="1" ht="12.75">
      <c r="A28" s="213" t="s">
        <v>430</v>
      </c>
      <c r="B28" s="212" t="s">
        <v>443</v>
      </c>
      <c r="C28" s="182" t="s">
        <v>427</v>
      </c>
      <c r="D28" s="183">
        <v>80</v>
      </c>
      <c r="E28" s="526">
        <v>0</v>
      </c>
      <c r="F28" s="184">
        <f t="shared" ref="F28:F32" si="0">E28*D28</f>
        <v>0</v>
      </c>
    </row>
    <row r="29" spans="1:6" s="63" customFormat="1" ht="12.75">
      <c r="A29" s="213" t="s">
        <v>432</v>
      </c>
      <c r="B29" s="212" t="s">
        <v>772</v>
      </c>
      <c r="C29" s="182" t="s">
        <v>439</v>
      </c>
      <c r="D29" s="183">
        <v>4</v>
      </c>
      <c r="E29" s="526">
        <v>0</v>
      </c>
      <c r="F29" s="184">
        <f t="shared" si="0"/>
        <v>0</v>
      </c>
    </row>
    <row r="30" spans="1:6" s="63" customFormat="1" ht="12.75">
      <c r="A30" s="213" t="s">
        <v>434</v>
      </c>
      <c r="B30" s="212" t="s">
        <v>769</v>
      </c>
      <c r="C30" s="182" t="s">
        <v>439</v>
      </c>
      <c r="D30" s="183">
        <v>2</v>
      </c>
      <c r="E30" s="526">
        <v>0</v>
      </c>
      <c r="F30" s="184">
        <f t="shared" si="0"/>
        <v>0</v>
      </c>
    </row>
    <row r="31" spans="1:6" s="63" customFormat="1" ht="12.75">
      <c r="A31" s="213" t="s">
        <v>444</v>
      </c>
      <c r="B31" s="212" t="s">
        <v>447</v>
      </c>
      <c r="C31" s="182" t="s">
        <v>439</v>
      </c>
      <c r="D31" s="183">
        <v>1</v>
      </c>
      <c r="E31" s="526">
        <v>0</v>
      </c>
      <c r="F31" s="184">
        <f t="shared" si="0"/>
        <v>0</v>
      </c>
    </row>
    <row r="32" spans="1:6" s="63" customFormat="1" ht="12.75">
      <c r="A32" s="213" t="s">
        <v>445</v>
      </c>
      <c r="B32" s="212" t="s">
        <v>770</v>
      </c>
      <c r="C32" s="182" t="s">
        <v>439</v>
      </c>
      <c r="D32" s="183">
        <v>2</v>
      </c>
      <c r="E32" s="526">
        <v>0</v>
      </c>
      <c r="F32" s="184">
        <f t="shared" si="0"/>
        <v>0</v>
      </c>
    </row>
    <row r="33" spans="1:6" s="63" customFormat="1" ht="12.75">
      <c r="A33" s="213" t="s">
        <v>446</v>
      </c>
      <c r="B33" s="212" t="s">
        <v>771</v>
      </c>
      <c r="C33" s="182" t="s">
        <v>439</v>
      </c>
      <c r="D33" s="183">
        <v>1</v>
      </c>
      <c r="E33" s="526">
        <v>0</v>
      </c>
      <c r="F33" s="184">
        <f t="shared" ref="F33" si="1">E33*D33</f>
        <v>0</v>
      </c>
    </row>
    <row r="34" spans="1:6" s="63" customFormat="1" ht="12.75">
      <c r="A34" s="213" t="s">
        <v>448</v>
      </c>
      <c r="B34" s="212" t="s">
        <v>774</v>
      </c>
      <c r="C34" s="182" t="s">
        <v>439</v>
      </c>
      <c r="D34" s="183">
        <v>1</v>
      </c>
      <c r="E34" s="526">
        <v>0</v>
      </c>
      <c r="F34" s="184">
        <f t="shared" ref="F34" si="2">E34*D34</f>
        <v>0</v>
      </c>
    </row>
    <row r="35" spans="1:6" s="63" customFormat="1" ht="12.75">
      <c r="A35" s="213" t="s">
        <v>773</v>
      </c>
      <c r="B35" s="212" t="s">
        <v>776</v>
      </c>
      <c r="C35" s="182" t="s">
        <v>439</v>
      </c>
      <c r="D35" s="183">
        <v>10</v>
      </c>
      <c r="E35" s="526">
        <v>0</v>
      </c>
      <c r="F35" s="184">
        <f t="shared" ref="F35" si="3">E35*D35</f>
        <v>0</v>
      </c>
    </row>
    <row r="36" spans="1:6" s="63" customFormat="1" ht="12.75">
      <c r="A36" s="213" t="s">
        <v>775</v>
      </c>
      <c r="B36" s="212" t="s">
        <v>777</v>
      </c>
      <c r="C36" s="182" t="s">
        <v>439</v>
      </c>
      <c r="D36" s="183">
        <v>1</v>
      </c>
      <c r="E36" s="526">
        <v>0</v>
      </c>
      <c r="F36" s="184">
        <f t="shared" ref="F36" si="4">E36*D36</f>
        <v>0</v>
      </c>
    </row>
    <row r="37" spans="1:6" s="63" customFormat="1" ht="22.5" customHeight="1" thickBot="1">
      <c r="A37" s="60"/>
      <c r="B37" s="33"/>
      <c r="C37" s="65"/>
      <c r="D37" s="66"/>
      <c r="E37" s="67"/>
      <c r="F37" s="68"/>
    </row>
    <row r="38" spans="1:6" s="29" customFormat="1" ht="17.25" thickBot="1">
      <c r="A38" s="48"/>
      <c r="B38" s="49" t="s">
        <v>449</v>
      </c>
      <c r="C38" s="50"/>
      <c r="D38" s="51"/>
      <c r="E38" s="52"/>
      <c r="F38" s="69">
        <f>SUM(F5:F37)</f>
        <v>0</v>
      </c>
    </row>
    <row r="39" spans="1:6" ht="17.25" thickTop="1"/>
  </sheetData>
  <sheetProtection algorithmName="SHA-512" hashValue="XoViBqfWqlJqr9RXBAO2BgshQRjcE8hlo9xjh0Pq/J5Fq6HT46++MOYMeOZ2MwC0mk17foTNoOD+iAGbEWu/ng==" saltValue="WW+2/2ryJfRPQTMtlSTaJA==" spinCount="100000" sheet="1" objects="1" scenarios="1"/>
  <pageMargins left="0.78740157480314965" right="0.39370078740157483" top="0.98425196850393704" bottom="0.98425196850393704" header="0.51181102362204722" footer="0.51181102362204722"/>
  <pageSetup paperSize="9" scale="77" firstPageNumber="0" orientation="portrait" horizontalDpi="300" verticalDpi="300" r:id="rId1"/>
  <headerFooter alignWithMargins="0">
    <oddHeader>&amp;L&amp;"Calibri,Krepko"&amp;9&amp;UObjekt: KULTURNI CENTER LAŠKO, Trg svobode 6, 3270 Laško&amp;R&amp;9POPIS GRADBENIH DEL
A/2.0 RUŠITVENA DELA</oddHead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topLeftCell="A7" zoomScaleSheetLayoutView="100" workbookViewId="0">
      <selection activeCell="E21" activeCellId="4" sqref="E13 E15 E17 E19 E21"/>
    </sheetView>
  </sheetViews>
  <sheetFormatPr defaultRowHeight="16.5"/>
  <cols>
    <col min="1" max="1" width="7.140625" style="30" customWidth="1"/>
    <col min="2" max="2" width="39.42578125" style="31" customWidth="1"/>
    <col min="3" max="3" width="8.5703125" style="15" customWidth="1"/>
    <col min="4" max="4" width="11.140625" style="15" customWidth="1"/>
    <col min="5" max="5" width="11.28515625" style="15" customWidth="1"/>
    <col min="6" max="6" width="12.42578125" style="54" customWidth="1"/>
    <col min="7" max="7" width="89" style="15" hidden="1" customWidth="1"/>
    <col min="8" max="8" width="19.85546875" style="15" hidden="1" customWidth="1"/>
    <col min="9" max="9" width="18.140625" style="15" hidden="1" customWidth="1"/>
    <col min="10" max="11" width="9.140625" style="15"/>
    <col min="12" max="12" width="7.140625" style="15" customWidth="1"/>
    <col min="13" max="256" width="9.140625" style="15"/>
    <col min="257" max="257" width="7.140625" style="15" customWidth="1"/>
    <col min="258" max="258" width="39.42578125" style="15" customWidth="1"/>
    <col min="259" max="259" width="8.5703125" style="15" customWidth="1"/>
    <col min="260" max="260" width="11.140625" style="15" customWidth="1"/>
    <col min="261" max="261" width="11.28515625" style="15" customWidth="1"/>
    <col min="262" max="262" width="12.42578125" style="15" customWidth="1"/>
    <col min="263" max="267" width="9.140625" style="15"/>
    <col min="268" max="268" width="7.140625" style="15" customWidth="1"/>
    <col min="269" max="512" width="9.140625" style="15"/>
    <col min="513" max="513" width="7.140625" style="15" customWidth="1"/>
    <col min="514" max="514" width="39.42578125" style="15" customWidth="1"/>
    <col min="515" max="515" width="8.5703125" style="15" customWidth="1"/>
    <col min="516" max="516" width="11.140625" style="15" customWidth="1"/>
    <col min="517" max="517" width="11.28515625" style="15" customWidth="1"/>
    <col min="518" max="518" width="12.42578125" style="15" customWidth="1"/>
    <col min="519" max="523" width="9.140625" style="15"/>
    <col min="524" max="524" width="7.140625" style="15" customWidth="1"/>
    <col min="525" max="768" width="9.140625" style="15"/>
    <col min="769" max="769" width="7.140625" style="15" customWidth="1"/>
    <col min="770" max="770" width="39.42578125" style="15" customWidth="1"/>
    <col min="771" max="771" width="8.5703125" style="15" customWidth="1"/>
    <col min="772" max="772" width="11.140625" style="15" customWidth="1"/>
    <col min="773" max="773" width="11.28515625" style="15" customWidth="1"/>
    <col min="774" max="774" width="12.42578125" style="15" customWidth="1"/>
    <col min="775" max="779" width="9.140625" style="15"/>
    <col min="780" max="780" width="7.140625" style="15" customWidth="1"/>
    <col min="781" max="1024" width="9.140625" style="15"/>
    <col min="1025" max="1025" width="7.140625" style="15" customWidth="1"/>
    <col min="1026" max="1026" width="39.42578125" style="15" customWidth="1"/>
    <col min="1027" max="1027" width="8.5703125" style="15" customWidth="1"/>
    <col min="1028" max="1028" width="11.140625" style="15" customWidth="1"/>
    <col min="1029" max="1029" width="11.28515625" style="15" customWidth="1"/>
    <col min="1030" max="1030" width="12.42578125" style="15" customWidth="1"/>
    <col min="1031" max="1035" width="9.140625" style="15"/>
    <col min="1036" max="1036" width="7.140625" style="15" customWidth="1"/>
    <col min="1037" max="1280" width="9.140625" style="15"/>
    <col min="1281" max="1281" width="7.140625" style="15" customWidth="1"/>
    <col min="1282" max="1282" width="39.42578125" style="15" customWidth="1"/>
    <col min="1283" max="1283" width="8.5703125" style="15" customWidth="1"/>
    <col min="1284" max="1284" width="11.140625" style="15" customWidth="1"/>
    <col min="1285" max="1285" width="11.28515625" style="15" customWidth="1"/>
    <col min="1286" max="1286" width="12.42578125" style="15" customWidth="1"/>
    <col min="1287" max="1291" width="9.140625" style="15"/>
    <col min="1292" max="1292" width="7.140625" style="15" customWidth="1"/>
    <col min="1293" max="1536" width="9.140625" style="15"/>
    <col min="1537" max="1537" width="7.140625" style="15" customWidth="1"/>
    <col min="1538" max="1538" width="39.42578125" style="15" customWidth="1"/>
    <col min="1539" max="1539" width="8.5703125" style="15" customWidth="1"/>
    <col min="1540" max="1540" width="11.140625" style="15" customWidth="1"/>
    <col min="1541" max="1541" width="11.28515625" style="15" customWidth="1"/>
    <col min="1542" max="1542" width="12.42578125" style="15" customWidth="1"/>
    <col min="1543" max="1547" width="9.140625" style="15"/>
    <col min="1548" max="1548" width="7.140625" style="15" customWidth="1"/>
    <col min="1549" max="1792" width="9.140625" style="15"/>
    <col min="1793" max="1793" width="7.140625" style="15" customWidth="1"/>
    <col min="1794" max="1794" width="39.42578125" style="15" customWidth="1"/>
    <col min="1795" max="1795" width="8.5703125" style="15" customWidth="1"/>
    <col min="1796" max="1796" width="11.140625" style="15" customWidth="1"/>
    <col min="1797" max="1797" width="11.28515625" style="15" customWidth="1"/>
    <col min="1798" max="1798" width="12.42578125" style="15" customWidth="1"/>
    <col min="1799" max="1803" width="9.140625" style="15"/>
    <col min="1804" max="1804" width="7.140625" style="15" customWidth="1"/>
    <col min="1805" max="2048" width="9.140625" style="15"/>
    <col min="2049" max="2049" width="7.140625" style="15" customWidth="1"/>
    <col min="2050" max="2050" width="39.42578125" style="15" customWidth="1"/>
    <col min="2051" max="2051" width="8.5703125" style="15" customWidth="1"/>
    <col min="2052" max="2052" width="11.140625" style="15" customWidth="1"/>
    <col min="2053" max="2053" width="11.28515625" style="15" customWidth="1"/>
    <col min="2054" max="2054" width="12.42578125" style="15" customWidth="1"/>
    <col min="2055" max="2059" width="9.140625" style="15"/>
    <col min="2060" max="2060" width="7.140625" style="15" customWidth="1"/>
    <col min="2061" max="2304" width="9.140625" style="15"/>
    <col min="2305" max="2305" width="7.140625" style="15" customWidth="1"/>
    <col min="2306" max="2306" width="39.42578125" style="15" customWidth="1"/>
    <col min="2307" max="2307" width="8.5703125" style="15" customWidth="1"/>
    <col min="2308" max="2308" width="11.140625" style="15" customWidth="1"/>
    <col min="2309" max="2309" width="11.28515625" style="15" customWidth="1"/>
    <col min="2310" max="2310" width="12.42578125" style="15" customWidth="1"/>
    <col min="2311" max="2315" width="9.140625" style="15"/>
    <col min="2316" max="2316" width="7.140625" style="15" customWidth="1"/>
    <col min="2317" max="2560" width="9.140625" style="15"/>
    <col min="2561" max="2561" width="7.140625" style="15" customWidth="1"/>
    <col min="2562" max="2562" width="39.42578125" style="15" customWidth="1"/>
    <col min="2563" max="2563" width="8.5703125" style="15" customWidth="1"/>
    <col min="2564" max="2564" width="11.140625" style="15" customWidth="1"/>
    <col min="2565" max="2565" width="11.28515625" style="15" customWidth="1"/>
    <col min="2566" max="2566" width="12.42578125" style="15" customWidth="1"/>
    <col min="2567" max="2571" width="9.140625" style="15"/>
    <col min="2572" max="2572" width="7.140625" style="15" customWidth="1"/>
    <col min="2573" max="2816" width="9.140625" style="15"/>
    <col min="2817" max="2817" width="7.140625" style="15" customWidth="1"/>
    <col min="2818" max="2818" width="39.42578125" style="15" customWidth="1"/>
    <col min="2819" max="2819" width="8.5703125" style="15" customWidth="1"/>
    <col min="2820" max="2820" width="11.140625" style="15" customWidth="1"/>
    <col min="2821" max="2821" width="11.28515625" style="15" customWidth="1"/>
    <col min="2822" max="2822" width="12.42578125" style="15" customWidth="1"/>
    <col min="2823" max="2827" width="9.140625" style="15"/>
    <col min="2828" max="2828" width="7.140625" style="15" customWidth="1"/>
    <col min="2829" max="3072" width="9.140625" style="15"/>
    <col min="3073" max="3073" width="7.140625" style="15" customWidth="1"/>
    <col min="3074" max="3074" width="39.42578125" style="15" customWidth="1"/>
    <col min="3075" max="3075" width="8.5703125" style="15" customWidth="1"/>
    <col min="3076" max="3076" width="11.140625" style="15" customWidth="1"/>
    <col min="3077" max="3077" width="11.28515625" style="15" customWidth="1"/>
    <col min="3078" max="3078" width="12.42578125" style="15" customWidth="1"/>
    <col min="3079" max="3083" width="9.140625" style="15"/>
    <col min="3084" max="3084" width="7.140625" style="15" customWidth="1"/>
    <col min="3085" max="3328" width="9.140625" style="15"/>
    <col min="3329" max="3329" width="7.140625" style="15" customWidth="1"/>
    <col min="3330" max="3330" width="39.42578125" style="15" customWidth="1"/>
    <col min="3331" max="3331" width="8.5703125" style="15" customWidth="1"/>
    <col min="3332" max="3332" width="11.140625" style="15" customWidth="1"/>
    <col min="3333" max="3333" width="11.28515625" style="15" customWidth="1"/>
    <col min="3334" max="3334" width="12.42578125" style="15" customWidth="1"/>
    <col min="3335" max="3339" width="9.140625" style="15"/>
    <col min="3340" max="3340" width="7.140625" style="15" customWidth="1"/>
    <col min="3341" max="3584" width="9.140625" style="15"/>
    <col min="3585" max="3585" width="7.140625" style="15" customWidth="1"/>
    <col min="3586" max="3586" width="39.42578125" style="15" customWidth="1"/>
    <col min="3587" max="3587" width="8.5703125" style="15" customWidth="1"/>
    <col min="3588" max="3588" width="11.140625" style="15" customWidth="1"/>
    <col min="3589" max="3589" width="11.28515625" style="15" customWidth="1"/>
    <col min="3590" max="3590" width="12.42578125" style="15" customWidth="1"/>
    <col min="3591" max="3595" width="9.140625" style="15"/>
    <col min="3596" max="3596" width="7.140625" style="15" customWidth="1"/>
    <col min="3597" max="3840" width="9.140625" style="15"/>
    <col min="3841" max="3841" width="7.140625" style="15" customWidth="1"/>
    <col min="3842" max="3842" width="39.42578125" style="15" customWidth="1"/>
    <col min="3843" max="3843" width="8.5703125" style="15" customWidth="1"/>
    <col min="3844" max="3844" width="11.140625" style="15" customWidth="1"/>
    <col min="3845" max="3845" width="11.28515625" style="15" customWidth="1"/>
    <col min="3846" max="3846" width="12.42578125" style="15" customWidth="1"/>
    <col min="3847" max="3851" width="9.140625" style="15"/>
    <col min="3852" max="3852" width="7.140625" style="15" customWidth="1"/>
    <col min="3853" max="4096" width="9.140625" style="15"/>
    <col min="4097" max="4097" width="7.140625" style="15" customWidth="1"/>
    <col min="4098" max="4098" width="39.42578125" style="15" customWidth="1"/>
    <col min="4099" max="4099" width="8.5703125" style="15" customWidth="1"/>
    <col min="4100" max="4100" width="11.140625" style="15" customWidth="1"/>
    <col min="4101" max="4101" width="11.28515625" style="15" customWidth="1"/>
    <col min="4102" max="4102" width="12.42578125" style="15" customWidth="1"/>
    <col min="4103" max="4107" width="9.140625" style="15"/>
    <col min="4108" max="4108" width="7.140625" style="15" customWidth="1"/>
    <col min="4109" max="4352" width="9.140625" style="15"/>
    <col min="4353" max="4353" width="7.140625" style="15" customWidth="1"/>
    <col min="4354" max="4354" width="39.42578125" style="15" customWidth="1"/>
    <col min="4355" max="4355" width="8.5703125" style="15" customWidth="1"/>
    <col min="4356" max="4356" width="11.140625" style="15" customWidth="1"/>
    <col min="4357" max="4357" width="11.28515625" style="15" customWidth="1"/>
    <col min="4358" max="4358" width="12.42578125" style="15" customWidth="1"/>
    <col min="4359" max="4363" width="9.140625" style="15"/>
    <col min="4364" max="4364" width="7.140625" style="15" customWidth="1"/>
    <col min="4365" max="4608" width="9.140625" style="15"/>
    <col min="4609" max="4609" width="7.140625" style="15" customWidth="1"/>
    <col min="4610" max="4610" width="39.42578125" style="15" customWidth="1"/>
    <col min="4611" max="4611" width="8.5703125" style="15" customWidth="1"/>
    <col min="4612" max="4612" width="11.140625" style="15" customWidth="1"/>
    <col min="4613" max="4613" width="11.28515625" style="15" customWidth="1"/>
    <col min="4614" max="4614" width="12.42578125" style="15" customWidth="1"/>
    <col min="4615" max="4619" width="9.140625" style="15"/>
    <col min="4620" max="4620" width="7.140625" style="15" customWidth="1"/>
    <col min="4621" max="4864" width="9.140625" style="15"/>
    <col min="4865" max="4865" width="7.140625" style="15" customWidth="1"/>
    <col min="4866" max="4866" width="39.42578125" style="15" customWidth="1"/>
    <col min="4867" max="4867" width="8.5703125" style="15" customWidth="1"/>
    <col min="4868" max="4868" width="11.140625" style="15" customWidth="1"/>
    <col min="4869" max="4869" width="11.28515625" style="15" customWidth="1"/>
    <col min="4870" max="4870" width="12.42578125" style="15" customWidth="1"/>
    <col min="4871" max="4875" width="9.140625" style="15"/>
    <col min="4876" max="4876" width="7.140625" style="15" customWidth="1"/>
    <col min="4877" max="5120" width="9.140625" style="15"/>
    <col min="5121" max="5121" width="7.140625" style="15" customWidth="1"/>
    <col min="5122" max="5122" width="39.42578125" style="15" customWidth="1"/>
    <col min="5123" max="5123" width="8.5703125" style="15" customWidth="1"/>
    <col min="5124" max="5124" width="11.140625" style="15" customWidth="1"/>
    <col min="5125" max="5125" width="11.28515625" style="15" customWidth="1"/>
    <col min="5126" max="5126" width="12.42578125" style="15" customWidth="1"/>
    <col min="5127" max="5131" width="9.140625" style="15"/>
    <col min="5132" max="5132" width="7.140625" style="15" customWidth="1"/>
    <col min="5133" max="5376" width="9.140625" style="15"/>
    <col min="5377" max="5377" width="7.140625" style="15" customWidth="1"/>
    <col min="5378" max="5378" width="39.42578125" style="15" customWidth="1"/>
    <col min="5379" max="5379" width="8.5703125" style="15" customWidth="1"/>
    <col min="5380" max="5380" width="11.140625" style="15" customWidth="1"/>
    <col min="5381" max="5381" width="11.28515625" style="15" customWidth="1"/>
    <col min="5382" max="5382" width="12.42578125" style="15" customWidth="1"/>
    <col min="5383" max="5387" width="9.140625" style="15"/>
    <col min="5388" max="5388" width="7.140625" style="15" customWidth="1"/>
    <col min="5389" max="5632" width="9.140625" style="15"/>
    <col min="5633" max="5633" width="7.140625" style="15" customWidth="1"/>
    <col min="5634" max="5634" width="39.42578125" style="15" customWidth="1"/>
    <col min="5635" max="5635" width="8.5703125" style="15" customWidth="1"/>
    <col min="5636" max="5636" width="11.140625" style="15" customWidth="1"/>
    <col min="5637" max="5637" width="11.28515625" style="15" customWidth="1"/>
    <col min="5638" max="5638" width="12.42578125" style="15" customWidth="1"/>
    <col min="5639" max="5643" width="9.140625" style="15"/>
    <col min="5644" max="5644" width="7.140625" style="15" customWidth="1"/>
    <col min="5645" max="5888" width="9.140625" style="15"/>
    <col min="5889" max="5889" width="7.140625" style="15" customWidth="1"/>
    <col min="5890" max="5890" width="39.42578125" style="15" customWidth="1"/>
    <col min="5891" max="5891" width="8.5703125" style="15" customWidth="1"/>
    <col min="5892" max="5892" width="11.140625" style="15" customWidth="1"/>
    <col min="5893" max="5893" width="11.28515625" style="15" customWidth="1"/>
    <col min="5894" max="5894" width="12.42578125" style="15" customWidth="1"/>
    <col min="5895" max="5899" width="9.140625" style="15"/>
    <col min="5900" max="5900" width="7.140625" style="15" customWidth="1"/>
    <col min="5901" max="6144" width="9.140625" style="15"/>
    <col min="6145" max="6145" width="7.140625" style="15" customWidth="1"/>
    <col min="6146" max="6146" width="39.42578125" style="15" customWidth="1"/>
    <col min="6147" max="6147" width="8.5703125" style="15" customWidth="1"/>
    <col min="6148" max="6148" width="11.140625" style="15" customWidth="1"/>
    <col min="6149" max="6149" width="11.28515625" style="15" customWidth="1"/>
    <col min="6150" max="6150" width="12.42578125" style="15" customWidth="1"/>
    <col min="6151" max="6155" width="9.140625" style="15"/>
    <col min="6156" max="6156" width="7.140625" style="15" customWidth="1"/>
    <col min="6157" max="6400" width="9.140625" style="15"/>
    <col min="6401" max="6401" width="7.140625" style="15" customWidth="1"/>
    <col min="6402" max="6402" width="39.42578125" style="15" customWidth="1"/>
    <col min="6403" max="6403" width="8.5703125" style="15" customWidth="1"/>
    <col min="6404" max="6404" width="11.140625" style="15" customWidth="1"/>
    <col min="6405" max="6405" width="11.28515625" style="15" customWidth="1"/>
    <col min="6406" max="6406" width="12.42578125" style="15" customWidth="1"/>
    <col min="6407" max="6411" width="9.140625" style="15"/>
    <col min="6412" max="6412" width="7.140625" style="15" customWidth="1"/>
    <col min="6413" max="6656" width="9.140625" style="15"/>
    <col min="6657" max="6657" width="7.140625" style="15" customWidth="1"/>
    <col min="6658" max="6658" width="39.42578125" style="15" customWidth="1"/>
    <col min="6659" max="6659" width="8.5703125" style="15" customWidth="1"/>
    <col min="6660" max="6660" width="11.140625" style="15" customWidth="1"/>
    <col min="6661" max="6661" width="11.28515625" style="15" customWidth="1"/>
    <col min="6662" max="6662" width="12.42578125" style="15" customWidth="1"/>
    <col min="6663" max="6667" width="9.140625" style="15"/>
    <col min="6668" max="6668" width="7.140625" style="15" customWidth="1"/>
    <col min="6669" max="6912" width="9.140625" style="15"/>
    <col min="6913" max="6913" width="7.140625" style="15" customWidth="1"/>
    <col min="6914" max="6914" width="39.42578125" style="15" customWidth="1"/>
    <col min="6915" max="6915" width="8.5703125" style="15" customWidth="1"/>
    <col min="6916" max="6916" width="11.140625" style="15" customWidth="1"/>
    <col min="6917" max="6917" width="11.28515625" style="15" customWidth="1"/>
    <col min="6918" max="6918" width="12.42578125" style="15" customWidth="1"/>
    <col min="6919" max="6923" width="9.140625" style="15"/>
    <col min="6924" max="6924" width="7.140625" style="15" customWidth="1"/>
    <col min="6925" max="7168" width="9.140625" style="15"/>
    <col min="7169" max="7169" width="7.140625" style="15" customWidth="1"/>
    <col min="7170" max="7170" width="39.42578125" style="15" customWidth="1"/>
    <col min="7171" max="7171" width="8.5703125" style="15" customWidth="1"/>
    <col min="7172" max="7172" width="11.140625" style="15" customWidth="1"/>
    <col min="7173" max="7173" width="11.28515625" style="15" customWidth="1"/>
    <col min="7174" max="7174" width="12.42578125" style="15" customWidth="1"/>
    <col min="7175" max="7179" width="9.140625" style="15"/>
    <col min="7180" max="7180" width="7.140625" style="15" customWidth="1"/>
    <col min="7181" max="7424" width="9.140625" style="15"/>
    <col min="7425" max="7425" width="7.140625" style="15" customWidth="1"/>
    <col min="7426" max="7426" width="39.42578125" style="15" customWidth="1"/>
    <col min="7427" max="7427" width="8.5703125" style="15" customWidth="1"/>
    <col min="7428" max="7428" width="11.140625" style="15" customWidth="1"/>
    <col min="7429" max="7429" width="11.28515625" style="15" customWidth="1"/>
    <col min="7430" max="7430" width="12.42578125" style="15" customWidth="1"/>
    <col min="7431" max="7435" width="9.140625" style="15"/>
    <col min="7436" max="7436" width="7.140625" style="15" customWidth="1"/>
    <col min="7437" max="7680" width="9.140625" style="15"/>
    <col min="7681" max="7681" width="7.140625" style="15" customWidth="1"/>
    <col min="7682" max="7682" width="39.42578125" style="15" customWidth="1"/>
    <col min="7683" max="7683" width="8.5703125" style="15" customWidth="1"/>
    <col min="7684" max="7684" width="11.140625" style="15" customWidth="1"/>
    <col min="7685" max="7685" width="11.28515625" style="15" customWidth="1"/>
    <col min="7686" max="7686" width="12.42578125" style="15" customWidth="1"/>
    <col min="7687" max="7691" width="9.140625" style="15"/>
    <col min="7692" max="7692" width="7.140625" style="15" customWidth="1"/>
    <col min="7693" max="7936" width="9.140625" style="15"/>
    <col min="7937" max="7937" width="7.140625" style="15" customWidth="1"/>
    <col min="7938" max="7938" width="39.42578125" style="15" customWidth="1"/>
    <col min="7939" max="7939" width="8.5703125" style="15" customWidth="1"/>
    <col min="7940" max="7940" width="11.140625" style="15" customWidth="1"/>
    <col min="7941" max="7941" width="11.28515625" style="15" customWidth="1"/>
    <col min="7942" max="7942" width="12.42578125" style="15" customWidth="1"/>
    <col min="7943" max="7947" width="9.140625" style="15"/>
    <col min="7948" max="7948" width="7.140625" style="15" customWidth="1"/>
    <col min="7949" max="8192" width="9.140625" style="15"/>
    <col min="8193" max="8193" width="7.140625" style="15" customWidth="1"/>
    <col min="8194" max="8194" width="39.42578125" style="15" customWidth="1"/>
    <col min="8195" max="8195" width="8.5703125" style="15" customWidth="1"/>
    <col min="8196" max="8196" width="11.140625" style="15" customWidth="1"/>
    <col min="8197" max="8197" width="11.28515625" style="15" customWidth="1"/>
    <col min="8198" max="8198" width="12.42578125" style="15" customWidth="1"/>
    <col min="8199" max="8203" width="9.140625" style="15"/>
    <col min="8204" max="8204" width="7.140625" style="15" customWidth="1"/>
    <col min="8205" max="8448" width="9.140625" style="15"/>
    <col min="8449" max="8449" width="7.140625" style="15" customWidth="1"/>
    <col min="8450" max="8450" width="39.42578125" style="15" customWidth="1"/>
    <col min="8451" max="8451" width="8.5703125" style="15" customWidth="1"/>
    <col min="8452" max="8452" width="11.140625" style="15" customWidth="1"/>
    <col min="8453" max="8453" width="11.28515625" style="15" customWidth="1"/>
    <col min="8454" max="8454" width="12.42578125" style="15" customWidth="1"/>
    <col min="8455" max="8459" width="9.140625" style="15"/>
    <col min="8460" max="8460" width="7.140625" style="15" customWidth="1"/>
    <col min="8461" max="8704" width="9.140625" style="15"/>
    <col min="8705" max="8705" width="7.140625" style="15" customWidth="1"/>
    <col min="8706" max="8706" width="39.42578125" style="15" customWidth="1"/>
    <col min="8707" max="8707" width="8.5703125" style="15" customWidth="1"/>
    <col min="8708" max="8708" width="11.140625" style="15" customWidth="1"/>
    <col min="8709" max="8709" width="11.28515625" style="15" customWidth="1"/>
    <col min="8710" max="8710" width="12.42578125" style="15" customWidth="1"/>
    <col min="8711" max="8715" width="9.140625" style="15"/>
    <col min="8716" max="8716" width="7.140625" style="15" customWidth="1"/>
    <col min="8717" max="8960" width="9.140625" style="15"/>
    <col min="8961" max="8961" width="7.140625" style="15" customWidth="1"/>
    <col min="8962" max="8962" width="39.42578125" style="15" customWidth="1"/>
    <col min="8963" max="8963" width="8.5703125" style="15" customWidth="1"/>
    <col min="8964" max="8964" width="11.140625" style="15" customWidth="1"/>
    <col min="8965" max="8965" width="11.28515625" style="15" customWidth="1"/>
    <col min="8966" max="8966" width="12.42578125" style="15" customWidth="1"/>
    <col min="8967" max="8971" width="9.140625" style="15"/>
    <col min="8972" max="8972" width="7.140625" style="15" customWidth="1"/>
    <col min="8973" max="9216" width="9.140625" style="15"/>
    <col min="9217" max="9217" width="7.140625" style="15" customWidth="1"/>
    <col min="9218" max="9218" width="39.42578125" style="15" customWidth="1"/>
    <col min="9219" max="9219" width="8.5703125" style="15" customWidth="1"/>
    <col min="9220" max="9220" width="11.140625" style="15" customWidth="1"/>
    <col min="9221" max="9221" width="11.28515625" style="15" customWidth="1"/>
    <col min="9222" max="9222" width="12.42578125" style="15" customWidth="1"/>
    <col min="9223" max="9227" width="9.140625" style="15"/>
    <col min="9228" max="9228" width="7.140625" style="15" customWidth="1"/>
    <col min="9229" max="9472" width="9.140625" style="15"/>
    <col min="9473" max="9473" width="7.140625" style="15" customWidth="1"/>
    <col min="9474" max="9474" width="39.42578125" style="15" customWidth="1"/>
    <col min="9475" max="9475" width="8.5703125" style="15" customWidth="1"/>
    <col min="9476" max="9476" width="11.140625" style="15" customWidth="1"/>
    <col min="9477" max="9477" width="11.28515625" style="15" customWidth="1"/>
    <col min="9478" max="9478" width="12.42578125" style="15" customWidth="1"/>
    <col min="9479" max="9483" width="9.140625" style="15"/>
    <col min="9484" max="9484" width="7.140625" style="15" customWidth="1"/>
    <col min="9485" max="9728" width="9.140625" style="15"/>
    <col min="9729" max="9729" width="7.140625" style="15" customWidth="1"/>
    <col min="9730" max="9730" width="39.42578125" style="15" customWidth="1"/>
    <col min="9731" max="9731" width="8.5703125" style="15" customWidth="1"/>
    <col min="9732" max="9732" width="11.140625" style="15" customWidth="1"/>
    <col min="9733" max="9733" width="11.28515625" style="15" customWidth="1"/>
    <col min="9734" max="9734" width="12.42578125" style="15" customWidth="1"/>
    <col min="9735" max="9739" width="9.140625" style="15"/>
    <col min="9740" max="9740" width="7.140625" style="15" customWidth="1"/>
    <col min="9741" max="9984" width="9.140625" style="15"/>
    <col min="9985" max="9985" width="7.140625" style="15" customWidth="1"/>
    <col min="9986" max="9986" width="39.42578125" style="15" customWidth="1"/>
    <col min="9987" max="9987" width="8.5703125" style="15" customWidth="1"/>
    <col min="9988" max="9988" width="11.140625" style="15" customWidth="1"/>
    <col min="9989" max="9989" width="11.28515625" style="15" customWidth="1"/>
    <col min="9990" max="9990" width="12.42578125" style="15" customWidth="1"/>
    <col min="9991" max="9995" width="9.140625" style="15"/>
    <col min="9996" max="9996" width="7.140625" style="15" customWidth="1"/>
    <col min="9997" max="10240" width="9.140625" style="15"/>
    <col min="10241" max="10241" width="7.140625" style="15" customWidth="1"/>
    <col min="10242" max="10242" width="39.42578125" style="15" customWidth="1"/>
    <col min="10243" max="10243" width="8.5703125" style="15" customWidth="1"/>
    <col min="10244" max="10244" width="11.140625" style="15" customWidth="1"/>
    <col min="10245" max="10245" width="11.28515625" style="15" customWidth="1"/>
    <col min="10246" max="10246" width="12.42578125" style="15" customWidth="1"/>
    <col min="10247" max="10251" width="9.140625" style="15"/>
    <col min="10252" max="10252" width="7.140625" style="15" customWidth="1"/>
    <col min="10253" max="10496" width="9.140625" style="15"/>
    <col min="10497" max="10497" width="7.140625" style="15" customWidth="1"/>
    <col min="10498" max="10498" width="39.42578125" style="15" customWidth="1"/>
    <col min="10499" max="10499" width="8.5703125" style="15" customWidth="1"/>
    <col min="10500" max="10500" width="11.140625" style="15" customWidth="1"/>
    <col min="10501" max="10501" width="11.28515625" style="15" customWidth="1"/>
    <col min="10502" max="10502" width="12.42578125" style="15" customWidth="1"/>
    <col min="10503" max="10507" width="9.140625" style="15"/>
    <col min="10508" max="10508" width="7.140625" style="15" customWidth="1"/>
    <col min="10509" max="10752" width="9.140625" style="15"/>
    <col min="10753" max="10753" width="7.140625" style="15" customWidth="1"/>
    <col min="10754" max="10754" width="39.42578125" style="15" customWidth="1"/>
    <col min="10755" max="10755" width="8.5703125" style="15" customWidth="1"/>
    <col min="10756" max="10756" width="11.140625" style="15" customWidth="1"/>
    <col min="10757" max="10757" width="11.28515625" style="15" customWidth="1"/>
    <col min="10758" max="10758" width="12.42578125" style="15" customWidth="1"/>
    <col min="10759" max="10763" width="9.140625" style="15"/>
    <col min="10764" max="10764" width="7.140625" style="15" customWidth="1"/>
    <col min="10765" max="11008" width="9.140625" style="15"/>
    <col min="11009" max="11009" width="7.140625" style="15" customWidth="1"/>
    <col min="11010" max="11010" width="39.42578125" style="15" customWidth="1"/>
    <col min="11011" max="11011" width="8.5703125" style="15" customWidth="1"/>
    <col min="11012" max="11012" width="11.140625" style="15" customWidth="1"/>
    <col min="11013" max="11013" width="11.28515625" style="15" customWidth="1"/>
    <col min="11014" max="11014" width="12.42578125" style="15" customWidth="1"/>
    <col min="11015" max="11019" width="9.140625" style="15"/>
    <col min="11020" max="11020" width="7.140625" style="15" customWidth="1"/>
    <col min="11021" max="11264" width="9.140625" style="15"/>
    <col min="11265" max="11265" width="7.140625" style="15" customWidth="1"/>
    <col min="11266" max="11266" width="39.42578125" style="15" customWidth="1"/>
    <col min="11267" max="11267" width="8.5703125" style="15" customWidth="1"/>
    <col min="11268" max="11268" width="11.140625" style="15" customWidth="1"/>
    <col min="11269" max="11269" width="11.28515625" style="15" customWidth="1"/>
    <col min="11270" max="11270" width="12.42578125" style="15" customWidth="1"/>
    <col min="11271" max="11275" width="9.140625" style="15"/>
    <col min="11276" max="11276" width="7.140625" style="15" customWidth="1"/>
    <col min="11277" max="11520" width="9.140625" style="15"/>
    <col min="11521" max="11521" width="7.140625" style="15" customWidth="1"/>
    <col min="11522" max="11522" width="39.42578125" style="15" customWidth="1"/>
    <col min="11523" max="11523" width="8.5703125" style="15" customWidth="1"/>
    <col min="11524" max="11524" width="11.140625" style="15" customWidth="1"/>
    <col min="11525" max="11525" width="11.28515625" style="15" customWidth="1"/>
    <col min="11526" max="11526" width="12.42578125" style="15" customWidth="1"/>
    <col min="11527" max="11531" width="9.140625" style="15"/>
    <col min="11532" max="11532" width="7.140625" style="15" customWidth="1"/>
    <col min="11533" max="11776" width="9.140625" style="15"/>
    <col min="11777" max="11777" width="7.140625" style="15" customWidth="1"/>
    <col min="11778" max="11778" width="39.42578125" style="15" customWidth="1"/>
    <col min="11779" max="11779" width="8.5703125" style="15" customWidth="1"/>
    <col min="11780" max="11780" width="11.140625" style="15" customWidth="1"/>
    <col min="11781" max="11781" width="11.28515625" style="15" customWidth="1"/>
    <col min="11782" max="11782" width="12.42578125" style="15" customWidth="1"/>
    <col min="11783" max="11787" width="9.140625" style="15"/>
    <col min="11788" max="11788" width="7.140625" style="15" customWidth="1"/>
    <col min="11789" max="12032" width="9.140625" style="15"/>
    <col min="12033" max="12033" width="7.140625" style="15" customWidth="1"/>
    <col min="12034" max="12034" width="39.42578125" style="15" customWidth="1"/>
    <col min="12035" max="12035" width="8.5703125" style="15" customWidth="1"/>
    <col min="12036" max="12036" width="11.140625" style="15" customWidth="1"/>
    <col min="12037" max="12037" width="11.28515625" style="15" customWidth="1"/>
    <col min="12038" max="12038" width="12.42578125" style="15" customWidth="1"/>
    <col min="12039" max="12043" width="9.140625" style="15"/>
    <col min="12044" max="12044" width="7.140625" style="15" customWidth="1"/>
    <col min="12045" max="12288" width="9.140625" style="15"/>
    <col min="12289" max="12289" width="7.140625" style="15" customWidth="1"/>
    <col min="12290" max="12290" width="39.42578125" style="15" customWidth="1"/>
    <col min="12291" max="12291" width="8.5703125" style="15" customWidth="1"/>
    <col min="12292" max="12292" width="11.140625" style="15" customWidth="1"/>
    <col min="12293" max="12293" width="11.28515625" style="15" customWidth="1"/>
    <col min="12294" max="12294" width="12.42578125" style="15" customWidth="1"/>
    <col min="12295" max="12299" width="9.140625" style="15"/>
    <col min="12300" max="12300" width="7.140625" style="15" customWidth="1"/>
    <col min="12301" max="12544" width="9.140625" style="15"/>
    <col min="12545" max="12545" width="7.140625" style="15" customWidth="1"/>
    <col min="12546" max="12546" width="39.42578125" style="15" customWidth="1"/>
    <col min="12547" max="12547" width="8.5703125" style="15" customWidth="1"/>
    <col min="12548" max="12548" width="11.140625" style="15" customWidth="1"/>
    <col min="12549" max="12549" width="11.28515625" style="15" customWidth="1"/>
    <col min="12550" max="12550" width="12.42578125" style="15" customWidth="1"/>
    <col min="12551" max="12555" width="9.140625" style="15"/>
    <col min="12556" max="12556" width="7.140625" style="15" customWidth="1"/>
    <col min="12557" max="12800" width="9.140625" style="15"/>
    <col min="12801" max="12801" width="7.140625" style="15" customWidth="1"/>
    <col min="12802" max="12802" width="39.42578125" style="15" customWidth="1"/>
    <col min="12803" max="12803" width="8.5703125" style="15" customWidth="1"/>
    <col min="12804" max="12804" width="11.140625" style="15" customWidth="1"/>
    <col min="12805" max="12805" width="11.28515625" style="15" customWidth="1"/>
    <col min="12806" max="12806" width="12.42578125" style="15" customWidth="1"/>
    <col min="12807" max="12811" width="9.140625" style="15"/>
    <col min="12812" max="12812" width="7.140625" style="15" customWidth="1"/>
    <col min="12813" max="13056" width="9.140625" style="15"/>
    <col min="13057" max="13057" width="7.140625" style="15" customWidth="1"/>
    <col min="13058" max="13058" width="39.42578125" style="15" customWidth="1"/>
    <col min="13059" max="13059" width="8.5703125" style="15" customWidth="1"/>
    <col min="13060" max="13060" width="11.140625" style="15" customWidth="1"/>
    <col min="13061" max="13061" width="11.28515625" style="15" customWidth="1"/>
    <col min="13062" max="13062" width="12.42578125" style="15" customWidth="1"/>
    <col min="13063" max="13067" width="9.140625" style="15"/>
    <col min="13068" max="13068" width="7.140625" style="15" customWidth="1"/>
    <col min="13069" max="13312" width="9.140625" style="15"/>
    <col min="13313" max="13313" width="7.140625" style="15" customWidth="1"/>
    <col min="13314" max="13314" width="39.42578125" style="15" customWidth="1"/>
    <col min="13315" max="13315" width="8.5703125" style="15" customWidth="1"/>
    <col min="13316" max="13316" width="11.140625" style="15" customWidth="1"/>
    <col min="13317" max="13317" width="11.28515625" style="15" customWidth="1"/>
    <col min="13318" max="13318" width="12.42578125" style="15" customWidth="1"/>
    <col min="13319" max="13323" width="9.140625" style="15"/>
    <col min="13324" max="13324" width="7.140625" style="15" customWidth="1"/>
    <col min="13325" max="13568" width="9.140625" style="15"/>
    <col min="13569" max="13569" width="7.140625" style="15" customWidth="1"/>
    <col min="13570" max="13570" width="39.42578125" style="15" customWidth="1"/>
    <col min="13571" max="13571" width="8.5703125" style="15" customWidth="1"/>
    <col min="13572" max="13572" width="11.140625" style="15" customWidth="1"/>
    <col min="13573" max="13573" width="11.28515625" style="15" customWidth="1"/>
    <col min="13574" max="13574" width="12.42578125" style="15" customWidth="1"/>
    <col min="13575" max="13579" width="9.140625" style="15"/>
    <col min="13580" max="13580" width="7.140625" style="15" customWidth="1"/>
    <col min="13581" max="13824" width="9.140625" style="15"/>
    <col min="13825" max="13825" width="7.140625" style="15" customWidth="1"/>
    <col min="13826" max="13826" width="39.42578125" style="15" customWidth="1"/>
    <col min="13827" max="13827" width="8.5703125" style="15" customWidth="1"/>
    <col min="13828" max="13828" width="11.140625" style="15" customWidth="1"/>
    <col min="13829" max="13829" width="11.28515625" style="15" customWidth="1"/>
    <col min="13830" max="13830" width="12.42578125" style="15" customWidth="1"/>
    <col min="13831" max="13835" width="9.140625" style="15"/>
    <col min="13836" max="13836" width="7.140625" style="15" customWidth="1"/>
    <col min="13837" max="14080" width="9.140625" style="15"/>
    <col min="14081" max="14081" width="7.140625" style="15" customWidth="1"/>
    <col min="14082" max="14082" width="39.42578125" style="15" customWidth="1"/>
    <col min="14083" max="14083" width="8.5703125" style="15" customWidth="1"/>
    <col min="14084" max="14084" width="11.140625" style="15" customWidth="1"/>
    <col min="14085" max="14085" width="11.28515625" style="15" customWidth="1"/>
    <col min="14086" max="14086" width="12.42578125" style="15" customWidth="1"/>
    <col min="14087" max="14091" width="9.140625" style="15"/>
    <col min="14092" max="14092" width="7.140625" style="15" customWidth="1"/>
    <col min="14093" max="14336" width="9.140625" style="15"/>
    <col min="14337" max="14337" width="7.140625" style="15" customWidth="1"/>
    <col min="14338" max="14338" width="39.42578125" style="15" customWidth="1"/>
    <col min="14339" max="14339" width="8.5703125" style="15" customWidth="1"/>
    <col min="14340" max="14340" width="11.140625" style="15" customWidth="1"/>
    <col min="14341" max="14341" width="11.28515625" style="15" customWidth="1"/>
    <col min="14342" max="14342" width="12.42578125" style="15" customWidth="1"/>
    <col min="14343" max="14347" width="9.140625" style="15"/>
    <col min="14348" max="14348" width="7.140625" style="15" customWidth="1"/>
    <col min="14349" max="14592" width="9.140625" style="15"/>
    <col min="14593" max="14593" width="7.140625" style="15" customWidth="1"/>
    <col min="14594" max="14594" width="39.42578125" style="15" customWidth="1"/>
    <col min="14595" max="14595" width="8.5703125" style="15" customWidth="1"/>
    <col min="14596" max="14596" width="11.140625" style="15" customWidth="1"/>
    <col min="14597" max="14597" width="11.28515625" style="15" customWidth="1"/>
    <col min="14598" max="14598" width="12.42578125" style="15" customWidth="1"/>
    <col min="14599" max="14603" width="9.140625" style="15"/>
    <col min="14604" max="14604" width="7.140625" style="15" customWidth="1"/>
    <col min="14605" max="14848" width="9.140625" style="15"/>
    <col min="14849" max="14849" width="7.140625" style="15" customWidth="1"/>
    <col min="14850" max="14850" width="39.42578125" style="15" customWidth="1"/>
    <col min="14851" max="14851" width="8.5703125" style="15" customWidth="1"/>
    <col min="14852" max="14852" width="11.140625" style="15" customWidth="1"/>
    <col min="14853" max="14853" width="11.28515625" style="15" customWidth="1"/>
    <col min="14854" max="14854" width="12.42578125" style="15" customWidth="1"/>
    <col min="14855" max="14859" width="9.140625" style="15"/>
    <col min="14860" max="14860" width="7.140625" style="15" customWidth="1"/>
    <col min="14861" max="15104" width="9.140625" style="15"/>
    <col min="15105" max="15105" width="7.140625" style="15" customWidth="1"/>
    <col min="15106" max="15106" width="39.42578125" style="15" customWidth="1"/>
    <col min="15107" max="15107" width="8.5703125" style="15" customWidth="1"/>
    <col min="15108" max="15108" width="11.140625" style="15" customWidth="1"/>
    <col min="15109" max="15109" width="11.28515625" style="15" customWidth="1"/>
    <col min="15110" max="15110" width="12.42578125" style="15" customWidth="1"/>
    <col min="15111" max="15115" width="9.140625" style="15"/>
    <col min="15116" max="15116" width="7.140625" style="15" customWidth="1"/>
    <col min="15117" max="15360" width="9.140625" style="15"/>
    <col min="15361" max="15361" width="7.140625" style="15" customWidth="1"/>
    <col min="15362" max="15362" width="39.42578125" style="15" customWidth="1"/>
    <col min="15363" max="15363" width="8.5703125" style="15" customWidth="1"/>
    <col min="15364" max="15364" width="11.140625" style="15" customWidth="1"/>
    <col min="15365" max="15365" width="11.28515625" style="15" customWidth="1"/>
    <col min="15366" max="15366" width="12.42578125" style="15" customWidth="1"/>
    <col min="15367" max="15371" width="9.140625" style="15"/>
    <col min="15372" max="15372" width="7.140625" style="15" customWidth="1"/>
    <col min="15373" max="15616" width="9.140625" style="15"/>
    <col min="15617" max="15617" width="7.140625" style="15" customWidth="1"/>
    <col min="15618" max="15618" width="39.42578125" style="15" customWidth="1"/>
    <col min="15619" max="15619" width="8.5703125" style="15" customWidth="1"/>
    <col min="15620" max="15620" width="11.140625" style="15" customWidth="1"/>
    <col min="15621" max="15621" width="11.28515625" style="15" customWidth="1"/>
    <col min="15622" max="15622" width="12.42578125" style="15" customWidth="1"/>
    <col min="15623" max="15627" width="9.140625" style="15"/>
    <col min="15628" max="15628" width="7.140625" style="15" customWidth="1"/>
    <col min="15629" max="15872" width="9.140625" style="15"/>
    <col min="15873" max="15873" width="7.140625" style="15" customWidth="1"/>
    <col min="15874" max="15874" width="39.42578125" style="15" customWidth="1"/>
    <col min="15875" max="15875" width="8.5703125" style="15" customWidth="1"/>
    <col min="15876" max="15876" width="11.140625" style="15" customWidth="1"/>
    <col min="15877" max="15877" width="11.28515625" style="15" customWidth="1"/>
    <col min="15878" max="15878" width="12.42578125" style="15" customWidth="1"/>
    <col min="15879" max="15883" width="9.140625" style="15"/>
    <col min="15884" max="15884" width="7.140625" style="15" customWidth="1"/>
    <col min="15885" max="16128" width="9.140625" style="15"/>
    <col min="16129" max="16129" width="7.140625" style="15" customWidth="1"/>
    <col min="16130" max="16130" width="39.42578125" style="15" customWidth="1"/>
    <col min="16131" max="16131" width="8.5703125" style="15" customWidth="1"/>
    <col min="16132" max="16132" width="11.140625" style="15" customWidth="1"/>
    <col min="16133" max="16133" width="11.28515625" style="15" customWidth="1"/>
    <col min="16134" max="16134" width="12.42578125" style="15" customWidth="1"/>
    <col min="16135" max="16139" width="9.140625" style="15"/>
    <col min="16140" max="16140" width="7.140625" style="15" customWidth="1"/>
    <col min="16141" max="16384" width="9.140625" style="15"/>
  </cols>
  <sheetData>
    <row r="1" spans="1:9">
      <c r="A1" s="22" t="s">
        <v>450</v>
      </c>
      <c r="B1" s="23" t="s">
        <v>451</v>
      </c>
      <c r="H1" s="15" t="s">
        <v>808</v>
      </c>
      <c r="I1" s="15" t="s">
        <v>809</v>
      </c>
    </row>
    <row r="2" spans="1:9">
      <c r="A2" s="22"/>
      <c r="B2" s="23"/>
      <c r="G2" s="1" t="s">
        <v>804</v>
      </c>
      <c r="H2" s="24"/>
    </row>
    <row r="3" spans="1:9" s="70" customFormat="1">
      <c r="A3" s="569" t="s">
        <v>452</v>
      </c>
      <c r="B3" s="570"/>
      <c r="C3" s="570"/>
      <c r="D3" s="570"/>
      <c r="E3" s="570"/>
      <c r="F3" s="571"/>
      <c r="G3" s="2" t="s">
        <v>803</v>
      </c>
      <c r="H3" s="255" t="e">
        <f>SUM(#REF!,#REF!,#REF!,#REF!,#REF!)</f>
        <v>#REF!</v>
      </c>
      <c r="I3" s="21"/>
    </row>
    <row r="4" spans="1:9" s="71" customFormat="1" ht="26.25" customHeight="1">
      <c r="A4" s="572" t="s">
        <v>453</v>
      </c>
      <c r="B4" s="573"/>
      <c r="C4" s="573"/>
      <c r="D4" s="573"/>
      <c r="E4" s="573"/>
      <c r="F4" s="574"/>
      <c r="G4" s="3" t="s">
        <v>802</v>
      </c>
      <c r="H4" s="256"/>
      <c r="I4" s="21"/>
    </row>
    <row r="5" spans="1:9" s="71" customFormat="1" ht="41.25" customHeight="1">
      <c r="A5" s="575" t="s">
        <v>454</v>
      </c>
      <c r="B5" s="576"/>
      <c r="C5" s="576"/>
      <c r="D5" s="576"/>
      <c r="E5" s="576"/>
      <c r="F5" s="577"/>
      <c r="G5" s="4" t="s">
        <v>801</v>
      </c>
      <c r="H5" s="255"/>
      <c r="I5" s="21"/>
    </row>
    <row r="6" spans="1:9" s="71" customFormat="1" ht="26.25" customHeight="1">
      <c r="A6" s="578" t="s">
        <v>455</v>
      </c>
      <c r="B6" s="579"/>
      <c r="C6" s="579"/>
      <c r="D6" s="579"/>
      <c r="E6" s="579"/>
      <c r="F6" s="580"/>
      <c r="G6" s="5" t="s">
        <v>800</v>
      </c>
      <c r="H6" s="255"/>
      <c r="I6" s="21"/>
    </row>
    <row r="7" spans="1:9">
      <c r="A7" s="72" t="s">
        <v>456</v>
      </c>
      <c r="B7" s="73"/>
      <c r="C7" s="74"/>
      <c r="D7" s="74"/>
      <c r="E7" s="74"/>
      <c r="F7" s="75"/>
      <c r="G7" s="6" t="s">
        <v>799</v>
      </c>
    </row>
    <row r="8" spans="1:9">
      <c r="A8" s="76"/>
      <c r="B8" s="77"/>
      <c r="C8" s="78"/>
      <c r="D8" s="78"/>
      <c r="E8" s="78"/>
      <c r="F8" s="79"/>
      <c r="G8" s="7" t="s">
        <v>798</v>
      </c>
    </row>
    <row r="9" spans="1:9">
      <c r="A9" s="55"/>
      <c r="B9" s="56"/>
      <c r="C9" s="57"/>
      <c r="D9" s="57"/>
      <c r="E9" s="57"/>
      <c r="F9" s="58"/>
      <c r="G9" s="10" t="s">
        <v>865</v>
      </c>
    </row>
    <row r="10" spans="1:9">
      <c r="A10" s="55"/>
      <c r="B10" s="56"/>
      <c r="C10" s="57"/>
      <c r="D10" s="57"/>
      <c r="E10" s="57"/>
      <c r="F10" s="58"/>
      <c r="G10" s="8" t="s">
        <v>805</v>
      </c>
    </row>
    <row r="11" spans="1:9" s="29" customFormat="1" ht="17.25" thickBot="1">
      <c r="A11" s="25"/>
      <c r="B11" s="26" t="s">
        <v>396</v>
      </c>
      <c r="C11" s="27" t="s">
        <v>397</v>
      </c>
      <c r="D11" s="27" t="s">
        <v>19</v>
      </c>
      <c r="E11" s="27" t="s">
        <v>398</v>
      </c>
      <c r="F11" s="59" t="s">
        <v>399</v>
      </c>
      <c r="G11" s="9" t="s">
        <v>806</v>
      </c>
      <c r="H11" s="15"/>
      <c r="I11" s="15"/>
    </row>
    <row r="12" spans="1:9" ht="17.25" thickTop="1">
      <c r="G12" s="252" t="s">
        <v>807</v>
      </c>
      <c r="H12" s="29"/>
      <c r="I12" s="29"/>
    </row>
    <row r="13" spans="1:9" ht="63.75">
      <c r="A13" s="185" t="s">
        <v>457</v>
      </c>
      <c r="B13" s="199" t="s">
        <v>458</v>
      </c>
      <c r="C13" s="187" t="s">
        <v>159</v>
      </c>
      <c r="D13" s="188">
        <v>562.32000000000005</v>
      </c>
      <c r="E13" s="526">
        <v>0</v>
      </c>
      <c r="F13" s="189">
        <f>E13*D13</f>
        <v>0</v>
      </c>
    </row>
    <row r="14" spans="1:9">
      <c r="G14" s="63"/>
      <c r="H14" s="63"/>
      <c r="I14" s="63"/>
    </row>
    <row r="15" spans="1:9" s="63" customFormat="1" ht="45.75" customHeight="1">
      <c r="A15" s="185" t="s">
        <v>459</v>
      </c>
      <c r="B15" s="199" t="s">
        <v>460</v>
      </c>
      <c r="C15" s="187" t="s">
        <v>159</v>
      </c>
      <c r="D15" s="188">
        <v>5</v>
      </c>
      <c r="E15" s="526">
        <v>0</v>
      </c>
      <c r="F15" s="189">
        <f>E15*D15</f>
        <v>0</v>
      </c>
    </row>
    <row r="16" spans="1:9" s="63" customFormat="1">
      <c r="A16" s="30"/>
      <c r="B16" s="64"/>
      <c r="C16" s="34"/>
      <c r="D16" s="34"/>
      <c r="E16" s="34"/>
      <c r="F16" s="62"/>
    </row>
    <row r="17" spans="1:9" s="63" customFormat="1" ht="47.25" customHeight="1">
      <c r="A17" s="185" t="s">
        <v>461</v>
      </c>
      <c r="B17" s="199" t="s">
        <v>462</v>
      </c>
      <c r="C17" s="187" t="s">
        <v>166</v>
      </c>
      <c r="D17" s="188">
        <v>103.42</v>
      </c>
      <c r="E17" s="526">
        <v>0</v>
      </c>
      <c r="F17" s="189">
        <f>E17*D17</f>
        <v>0</v>
      </c>
    </row>
    <row r="18" spans="1:9" s="63" customFormat="1">
      <c r="A18" s="30"/>
      <c r="B18" s="33"/>
      <c r="C18" s="65"/>
      <c r="D18" s="80"/>
      <c r="E18" s="34"/>
      <c r="F18" s="62"/>
    </row>
    <row r="19" spans="1:9" s="63" customFormat="1" ht="72" customHeight="1">
      <c r="A19" s="185" t="s">
        <v>463</v>
      </c>
      <c r="B19" s="199" t="s">
        <v>464</v>
      </c>
      <c r="C19" s="187" t="s">
        <v>159</v>
      </c>
      <c r="D19" s="188">
        <v>484.76</v>
      </c>
      <c r="E19" s="526">
        <v>0</v>
      </c>
      <c r="F19" s="189">
        <f>E19*D19</f>
        <v>0</v>
      </c>
    </row>
    <row r="20" spans="1:9" s="63" customFormat="1" ht="17.25" customHeight="1">
      <c r="A20" s="30"/>
      <c r="B20" s="33"/>
      <c r="C20" s="34"/>
      <c r="D20" s="35"/>
      <c r="E20" s="36"/>
      <c r="F20" s="62"/>
    </row>
    <row r="21" spans="1:9" s="63" customFormat="1" ht="51">
      <c r="A21" s="185" t="s">
        <v>465</v>
      </c>
      <c r="B21" s="199" t="s">
        <v>466</v>
      </c>
      <c r="C21" s="187" t="s">
        <v>159</v>
      </c>
      <c r="D21" s="188">
        <v>77.56</v>
      </c>
      <c r="E21" s="526">
        <v>0</v>
      </c>
      <c r="F21" s="189">
        <f>E21*D21</f>
        <v>0</v>
      </c>
    </row>
    <row r="22" spans="1:9" s="63" customFormat="1" ht="22.5" customHeight="1" thickBot="1">
      <c r="A22" s="60"/>
      <c r="B22" s="33"/>
      <c r="C22" s="65"/>
      <c r="D22" s="66"/>
      <c r="E22" s="67"/>
      <c r="F22" s="68"/>
      <c r="G22" s="29"/>
      <c r="H22" s="29"/>
      <c r="I22" s="29"/>
    </row>
    <row r="23" spans="1:9" s="29" customFormat="1" ht="17.25" thickBot="1">
      <c r="A23" s="48"/>
      <c r="B23" s="49" t="s">
        <v>467</v>
      </c>
      <c r="C23" s="50"/>
      <c r="D23" s="51"/>
      <c r="E23" s="52"/>
      <c r="F23" s="69">
        <f>SUM(F12:F22)</f>
        <v>0</v>
      </c>
      <c r="G23" s="15"/>
      <c r="H23" s="15"/>
      <c r="I23" s="15"/>
    </row>
    <row r="24" spans="1:9" ht="17.25" thickTop="1"/>
  </sheetData>
  <sheetProtection algorithmName="SHA-512" hashValue="jnoT/+bfoefDrIdYbRysiolJIKtVeA/gf2k7Nm3cMhaN2fsUjdS9NHpjhva2JO7CmhuuhUu2Q/2wiYz98AjEIg==" saltValue="UZ9n1osguGk5KIo4tP0lsw==" spinCount="100000" sheet="1" objects="1" scenarios="1"/>
  <mergeCells count="4">
    <mergeCell ref="A3:F3"/>
    <mergeCell ref="A4:F4"/>
    <mergeCell ref="A5:F5"/>
    <mergeCell ref="A6:F6"/>
  </mergeCells>
  <pageMargins left="0.78740157480314965" right="0.39370078740157483" top="0.98425196850393704" bottom="0.98425196850393704" header="0.51181102362204722" footer="0.51181102362204722"/>
  <pageSetup paperSize="9" scale="72" firstPageNumber="0" orientation="portrait" horizontalDpi="300" verticalDpi="300" r:id="rId1"/>
  <headerFooter alignWithMargins="0">
    <oddHeader>&amp;L&amp;"Calibri,Krepko"&amp;9&amp;UObjekt: KULTURNI CENTER LAŠKO, Trg svobode 6, 3270 Laško&amp;R&amp;9POPIS GRADBENIH DEL
A/3.0 ZEMELJSKA DELA</oddHeader>
    <oddFooter>&amp;R&amp;P</oddFooter>
  </headerFooter>
  <colBreaks count="1" manualBreakCount="1">
    <brk id="6" max="2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BreakPreview" topLeftCell="A10" zoomScaleNormal="100" zoomScaleSheetLayoutView="100" workbookViewId="0">
      <selection activeCell="E21" activeCellId="2" sqref="E15 E18 E21"/>
    </sheetView>
  </sheetViews>
  <sheetFormatPr defaultRowHeight="16.5"/>
  <cols>
    <col min="1" max="1" width="7.140625" style="30" customWidth="1"/>
    <col min="2" max="2" width="40.140625" style="90" customWidth="1"/>
    <col min="3" max="3" width="8.7109375" style="15" customWidth="1"/>
    <col min="4" max="4" width="11.7109375" style="15" customWidth="1"/>
    <col min="5" max="5" width="10.42578125" style="15" customWidth="1"/>
    <col min="6" max="6" width="11.85546875" style="54" customWidth="1"/>
    <col min="7" max="7" width="75.5703125" style="15" hidden="1" customWidth="1"/>
    <col min="8" max="8" width="19.28515625" style="15" hidden="1" customWidth="1"/>
    <col min="9" max="9" width="16.5703125" style="15" hidden="1" customWidth="1"/>
    <col min="10" max="10" width="9.140625" style="15"/>
    <col min="11" max="11" width="7.140625" style="15" customWidth="1"/>
    <col min="12" max="256" width="9.140625" style="15"/>
    <col min="257" max="257" width="7.140625" style="15" customWidth="1"/>
    <col min="258" max="258" width="40.140625" style="15" customWidth="1"/>
    <col min="259" max="259" width="8.7109375" style="15" customWidth="1"/>
    <col min="260" max="260" width="11.7109375" style="15" customWidth="1"/>
    <col min="261" max="261" width="10.42578125" style="15" customWidth="1"/>
    <col min="262" max="262" width="11.85546875" style="15" customWidth="1"/>
    <col min="263" max="266" width="9.140625" style="15"/>
    <col min="267" max="267" width="7.140625" style="15" customWidth="1"/>
    <col min="268" max="512" width="9.140625" style="15"/>
    <col min="513" max="513" width="7.140625" style="15" customWidth="1"/>
    <col min="514" max="514" width="40.140625" style="15" customWidth="1"/>
    <col min="515" max="515" width="8.7109375" style="15" customWidth="1"/>
    <col min="516" max="516" width="11.7109375" style="15" customWidth="1"/>
    <col min="517" max="517" width="10.42578125" style="15" customWidth="1"/>
    <col min="518" max="518" width="11.85546875" style="15" customWidth="1"/>
    <col min="519" max="522" width="9.140625" style="15"/>
    <col min="523" max="523" width="7.140625" style="15" customWidth="1"/>
    <col min="524" max="768" width="9.140625" style="15"/>
    <col min="769" max="769" width="7.140625" style="15" customWidth="1"/>
    <col min="770" max="770" width="40.140625" style="15" customWidth="1"/>
    <col min="771" max="771" width="8.7109375" style="15" customWidth="1"/>
    <col min="772" max="772" width="11.7109375" style="15" customWidth="1"/>
    <col min="773" max="773" width="10.42578125" style="15" customWidth="1"/>
    <col min="774" max="774" width="11.85546875" style="15" customWidth="1"/>
    <col min="775" max="778" width="9.140625" style="15"/>
    <col min="779" max="779" width="7.140625" style="15" customWidth="1"/>
    <col min="780" max="1024" width="9.140625" style="15"/>
    <col min="1025" max="1025" width="7.140625" style="15" customWidth="1"/>
    <col min="1026" max="1026" width="40.140625" style="15" customWidth="1"/>
    <col min="1027" max="1027" width="8.7109375" style="15" customWidth="1"/>
    <col min="1028" max="1028" width="11.7109375" style="15" customWidth="1"/>
    <col min="1029" max="1029" width="10.42578125" style="15" customWidth="1"/>
    <col min="1030" max="1030" width="11.85546875" style="15" customWidth="1"/>
    <col min="1031" max="1034" width="9.140625" style="15"/>
    <col min="1035" max="1035" width="7.140625" style="15" customWidth="1"/>
    <col min="1036" max="1280" width="9.140625" style="15"/>
    <col min="1281" max="1281" width="7.140625" style="15" customWidth="1"/>
    <col min="1282" max="1282" width="40.140625" style="15" customWidth="1"/>
    <col min="1283" max="1283" width="8.7109375" style="15" customWidth="1"/>
    <col min="1284" max="1284" width="11.7109375" style="15" customWidth="1"/>
    <col min="1285" max="1285" width="10.42578125" style="15" customWidth="1"/>
    <col min="1286" max="1286" width="11.85546875" style="15" customWidth="1"/>
    <col min="1287" max="1290" width="9.140625" style="15"/>
    <col min="1291" max="1291" width="7.140625" style="15" customWidth="1"/>
    <col min="1292" max="1536" width="9.140625" style="15"/>
    <col min="1537" max="1537" width="7.140625" style="15" customWidth="1"/>
    <col min="1538" max="1538" width="40.140625" style="15" customWidth="1"/>
    <col min="1539" max="1539" width="8.7109375" style="15" customWidth="1"/>
    <col min="1540" max="1540" width="11.7109375" style="15" customWidth="1"/>
    <col min="1541" max="1541" width="10.42578125" style="15" customWidth="1"/>
    <col min="1542" max="1542" width="11.85546875" style="15" customWidth="1"/>
    <col min="1543" max="1546" width="9.140625" style="15"/>
    <col min="1547" max="1547" width="7.140625" style="15" customWidth="1"/>
    <col min="1548" max="1792" width="9.140625" style="15"/>
    <col min="1793" max="1793" width="7.140625" style="15" customWidth="1"/>
    <col min="1794" max="1794" width="40.140625" style="15" customWidth="1"/>
    <col min="1795" max="1795" width="8.7109375" style="15" customWidth="1"/>
    <col min="1796" max="1796" width="11.7109375" style="15" customWidth="1"/>
    <col min="1797" max="1797" width="10.42578125" style="15" customWidth="1"/>
    <col min="1798" max="1798" width="11.85546875" style="15" customWidth="1"/>
    <col min="1799" max="1802" width="9.140625" style="15"/>
    <col min="1803" max="1803" width="7.140625" style="15" customWidth="1"/>
    <col min="1804" max="2048" width="9.140625" style="15"/>
    <col min="2049" max="2049" width="7.140625" style="15" customWidth="1"/>
    <col min="2050" max="2050" width="40.140625" style="15" customWidth="1"/>
    <col min="2051" max="2051" width="8.7109375" style="15" customWidth="1"/>
    <col min="2052" max="2052" width="11.7109375" style="15" customWidth="1"/>
    <col min="2053" max="2053" width="10.42578125" style="15" customWidth="1"/>
    <col min="2054" max="2054" width="11.85546875" style="15" customWidth="1"/>
    <col min="2055" max="2058" width="9.140625" style="15"/>
    <col min="2059" max="2059" width="7.140625" style="15" customWidth="1"/>
    <col min="2060" max="2304" width="9.140625" style="15"/>
    <col min="2305" max="2305" width="7.140625" style="15" customWidth="1"/>
    <col min="2306" max="2306" width="40.140625" style="15" customWidth="1"/>
    <col min="2307" max="2307" width="8.7109375" style="15" customWidth="1"/>
    <col min="2308" max="2308" width="11.7109375" style="15" customWidth="1"/>
    <col min="2309" max="2309" width="10.42578125" style="15" customWidth="1"/>
    <col min="2310" max="2310" width="11.85546875" style="15" customWidth="1"/>
    <col min="2311" max="2314" width="9.140625" style="15"/>
    <col min="2315" max="2315" width="7.140625" style="15" customWidth="1"/>
    <col min="2316" max="2560" width="9.140625" style="15"/>
    <col min="2561" max="2561" width="7.140625" style="15" customWidth="1"/>
    <col min="2562" max="2562" width="40.140625" style="15" customWidth="1"/>
    <col min="2563" max="2563" width="8.7109375" style="15" customWidth="1"/>
    <col min="2564" max="2564" width="11.7109375" style="15" customWidth="1"/>
    <col min="2565" max="2565" width="10.42578125" style="15" customWidth="1"/>
    <col min="2566" max="2566" width="11.85546875" style="15" customWidth="1"/>
    <col min="2567" max="2570" width="9.140625" style="15"/>
    <col min="2571" max="2571" width="7.140625" style="15" customWidth="1"/>
    <col min="2572" max="2816" width="9.140625" style="15"/>
    <col min="2817" max="2817" width="7.140625" style="15" customWidth="1"/>
    <col min="2818" max="2818" width="40.140625" style="15" customWidth="1"/>
    <col min="2819" max="2819" width="8.7109375" style="15" customWidth="1"/>
    <col min="2820" max="2820" width="11.7109375" style="15" customWidth="1"/>
    <col min="2821" max="2821" width="10.42578125" style="15" customWidth="1"/>
    <col min="2822" max="2822" width="11.85546875" style="15" customWidth="1"/>
    <col min="2823" max="2826" width="9.140625" style="15"/>
    <col min="2827" max="2827" width="7.140625" style="15" customWidth="1"/>
    <col min="2828" max="3072" width="9.140625" style="15"/>
    <col min="3073" max="3073" width="7.140625" style="15" customWidth="1"/>
    <col min="3074" max="3074" width="40.140625" style="15" customWidth="1"/>
    <col min="3075" max="3075" width="8.7109375" style="15" customWidth="1"/>
    <col min="3076" max="3076" width="11.7109375" style="15" customWidth="1"/>
    <col min="3077" max="3077" width="10.42578125" style="15" customWidth="1"/>
    <col min="3078" max="3078" width="11.85546875" style="15" customWidth="1"/>
    <col min="3079" max="3082" width="9.140625" style="15"/>
    <col min="3083" max="3083" width="7.140625" style="15" customWidth="1"/>
    <col min="3084" max="3328" width="9.140625" style="15"/>
    <col min="3329" max="3329" width="7.140625" style="15" customWidth="1"/>
    <col min="3330" max="3330" width="40.140625" style="15" customWidth="1"/>
    <col min="3331" max="3331" width="8.7109375" style="15" customWidth="1"/>
    <col min="3332" max="3332" width="11.7109375" style="15" customWidth="1"/>
    <col min="3333" max="3333" width="10.42578125" style="15" customWidth="1"/>
    <col min="3334" max="3334" width="11.85546875" style="15" customWidth="1"/>
    <col min="3335" max="3338" width="9.140625" style="15"/>
    <col min="3339" max="3339" width="7.140625" style="15" customWidth="1"/>
    <col min="3340" max="3584" width="9.140625" style="15"/>
    <col min="3585" max="3585" width="7.140625" style="15" customWidth="1"/>
    <col min="3586" max="3586" width="40.140625" style="15" customWidth="1"/>
    <col min="3587" max="3587" width="8.7109375" style="15" customWidth="1"/>
    <col min="3588" max="3588" width="11.7109375" style="15" customWidth="1"/>
    <col min="3589" max="3589" width="10.42578125" style="15" customWidth="1"/>
    <col min="3590" max="3590" width="11.85546875" style="15" customWidth="1"/>
    <col min="3591" max="3594" width="9.140625" style="15"/>
    <col min="3595" max="3595" width="7.140625" style="15" customWidth="1"/>
    <col min="3596" max="3840" width="9.140625" style="15"/>
    <col min="3841" max="3841" width="7.140625" style="15" customWidth="1"/>
    <col min="3842" max="3842" width="40.140625" style="15" customWidth="1"/>
    <col min="3843" max="3843" width="8.7109375" style="15" customWidth="1"/>
    <col min="3844" max="3844" width="11.7109375" style="15" customWidth="1"/>
    <col min="3845" max="3845" width="10.42578125" style="15" customWidth="1"/>
    <col min="3846" max="3846" width="11.85546875" style="15" customWidth="1"/>
    <col min="3847" max="3850" width="9.140625" style="15"/>
    <col min="3851" max="3851" width="7.140625" style="15" customWidth="1"/>
    <col min="3852" max="4096" width="9.140625" style="15"/>
    <col min="4097" max="4097" width="7.140625" style="15" customWidth="1"/>
    <col min="4098" max="4098" width="40.140625" style="15" customWidth="1"/>
    <col min="4099" max="4099" width="8.7109375" style="15" customWidth="1"/>
    <col min="4100" max="4100" width="11.7109375" style="15" customWidth="1"/>
    <col min="4101" max="4101" width="10.42578125" style="15" customWidth="1"/>
    <col min="4102" max="4102" width="11.85546875" style="15" customWidth="1"/>
    <col min="4103" max="4106" width="9.140625" style="15"/>
    <col min="4107" max="4107" width="7.140625" style="15" customWidth="1"/>
    <col min="4108" max="4352" width="9.140625" style="15"/>
    <col min="4353" max="4353" width="7.140625" style="15" customWidth="1"/>
    <col min="4354" max="4354" width="40.140625" style="15" customWidth="1"/>
    <col min="4355" max="4355" width="8.7109375" style="15" customWidth="1"/>
    <col min="4356" max="4356" width="11.7109375" style="15" customWidth="1"/>
    <col min="4357" max="4357" width="10.42578125" style="15" customWidth="1"/>
    <col min="4358" max="4358" width="11.85546875" style="15" customWidth="1"/>
    <col min="4359" max="4362" width="9.140625" style="15"/>
    <col min="4363" max="4363" width="7.140625" style="15" customWidth="1"/>
    <col min="4364" max="4608" width="9.140625" style="15"/>
    <col min="4609" max="4609" width="7.140625" style="15" customWidth="1"/>
    <col min="4610" max="4610" width="40.140625" style="15" customWidth="1"/>
    <col min="4611" max="4611" width="8.7109375" style="15" customWidth="1"/>
    <col min="4612" max="4612" width="11.7109375" style="15" customWidth="1"/>
    <col min="4613" max="4613" width="10.42578125" style="15" customWidth="1"/>
    <col min="4614" max="4614" width="11.85546875" style="15" customWidth="1"/>
    <col min="4615" max="4618" width="9.140625" style="15"/>
    <col min="4619" max="4619" width="7.140625" style="15" customWidth="1"/>
    <col min="4620" max="4864" width="9.140625" style="15"/>
    <col min="4865" max="4865" width="7.140625" style="15" customWidth="1"/>
    <col min="4866" max="4866" width="40.140625" style="15" customWidth="1"/>
    <col min="4867" max="4867" width="8.7109375" style="15" customWidth="1"/>
    <col min="4868" max="4868" width="11.7109375" style="15" customWidth="1"/>
    <col min="4869" max="4869" width="10.42578125" style="15" customWidth="1"/>
    <col min="4870" max="4870" width="11.85546875" style="15" customWidth="1"/>
    <col min="4871" max="4874" width="9.140625" style="15"/>
    <col min="4875" max="4875" width="7.140625" style="15" customWidth="1"/>
    <col min="4876" max="5120" width="9.140625" style="15"/>
    <col min="5121" max="5121" width="7.140625" style="15" customWidth="1"/>
    <col min="5122" max="5122" width="40.140625" style="15" customWidth="1"/>
    <col min="5123" max="5123" width="8.7109375" style="15" customWidth="1"/>
    <col min="5124" max="5124" width="11.7109375" style="15" customWidth="1"/>
    <col min="5125" max="5125" width="10.42578125" style="15" customWidth="1"/>
    <col min="5126" max="5126" width="11.85546875" style="15" customWidth="1"/>
    <col min="5127" max="5130" width="9.140625" style="15"/>
    <col min="5131" max="5131" width="7.140625" style="15" customWidth="1"/>
    <col min="5132" max="5376" width="9.140625" style="15"/>
    <col min="5377" max="5377" width="7.140625" style="15" customWidth="1"/>
    <col min="5378" max="5378" width="40.140625" style="15" customWidth="1"/>
    <col min="5379" max="5379" width="8.7109375" style="15" customWidth="1"/>
    <col min="5380" max="5380" width="11.7109375" style="15" customWidth="1"/>
    <col min="5381" max="5381" width="10.42578125" style="15" customWidth="1"/>
    <col min="5382" max="5382" width="11.85546875" style="15" customWidth="1"/>
    <col min="5383" max="5386" width="9.140625" style="15"/>
    <col min="5387" max="5387" width="7.140625" style="15" customWidth="1"/>
    <col min="5388" max="5632" width="9.140625" style="15"/>
    <col min="5633" max="5633" width="7.140625" style="15" customWidth="1"/>
    <col min="5634" max="5634" width="40.140625" style="15" customWidth="1"/>
    <col min="5635" max="5635" width="8.7109375" style="15" customWidth="1"/>
    <col min="5636" max="5636" width="11.7109375" style="15" customWidth="1"/>
    <col min="5637" max="5637" width="10.42578125" style="15" customWidth="1"/>
    <col min="5638" max="5638" width="11.85546875" style="15" customWidth="1"/>
    <col min="5639" max="5642" width="9.140625" style="15"/>
    <col min="5643" max="5643" width="7.140625" style="15" customWidth="1"/>
    <col min="5644" max="5888" width="9.140625" style="15"/>
    <col min="5889" max="5889" width="7.140625" style="15" customWidth="1"/>
    <col min="5890" max="5890" width="40.140625" style="15" customWidth="1"/>
    <col min="5891" max="5891" width="8.7109375" style="15" customWidth="1"/>
    <col min="5892" max="5892" width="11.7109375" style="15" customWidth="1"/>
    <col min="5893" max="5893" width="10.42578125" style="15" customWidth="1"/>
    <col min="5894" max="5894" width="11.85546875" style="15" customWidth="1"/>
    <col min="5895" max="5898" width="9.140625" style="15"/>
    <col min="5899" max="5899" width="7.140625" style="15" customWidth="1"/>
    <col min="5900" max="6144" width="9.140625" style="15"/>
    <col min="6145" max="6145" width="7.140625" style="15" customWidth="1"/>
    <col min="6146" max="6146" width="40.140625" style="15" customWidth="1"/>
    <col min="6147" max="6147" width="8.7109375" style="15" customWidth="1"/>
    <col min="6148" max="6148" width="11.7109375" style="15" customWidth="1"/>
    <col min="6149" max="6149" width="10.42578125" style="15" customWidth="1"/>
    <col min="6150" max="6150" width="11.85546875" style="15" customWidth="1"/>
    <col min="6151" max="6154" width="9.140625" style="15"/>
    <col min="6155" max="6155" width="7.140625" style="15" customWidth="1"/>
    <col min="6156" max="6400" width="9.140625" style="15"/>
    <col min="6401" max="6401" width="7.140625" style="15" customWidth="1"/>
    <col min="6402" max="6402" width="40.140625" style="15" customWidth="1"/>
    <col min="6403" max="6403" width="8.7109375" style="15" customWidth="1"/>
    <col min="6404" max="6404" width="11.7109375" style="15" customWidth="1"/>
    <col min="6405" max="6405" width="10.42578125" style="15" customWidth="1"/>
    <col min="6406" max="6406" width="11.85546875" style="15" customWidth="1"/>
    <col min="6407" max="6410" width="9.140625" style="15"/>
    <col min="6411" max="6411" width="7.140625" style="15" customWidth="1"/>
    <col min="6412" max="6656" width="9.140625" style="15"/>
    <col min="6657" max="6657" width="7.140625" style="15" customWidth="1"/>
    <col min="6658" max="6658" width="40.140625" style="15" customWidth="1"/>
    <col min="6659" max="6659" width="8.7109375" style="15" customWidth="1"/>
    <col min="6660" max="6660" width="11.7109375" style="15" customWidth="1"/>
    <col min="6661" max="6661" width="10.42578125" style="15" customWidth="1"/>
    <col min="6662" max="6662" width="11.85546875" style="15" customWidth="1"/>
    <col min="6663" max="6666" width="9.140625" style="15"/>
    <col min="6667" max="6667" width="7.140625" style="15" customWidth="1"/>
    <col min="6668" max="6912" width="9.140625" style="15"/>
    <col min="6913" max="6913" width="7.140625" style="15" customWidth="1"/>
    <col min="6914" max="6914" width="40.140625" style="15" customWidth="1"/>
    <col min="6915" max="6915" width="8.7109375" style="15" customWidth="1"/>
    <col min="6916" max="6916" width="11.7109375" style="15" customWidth="1"/>
    <col min="6917" max="6917" width="10.42578125" style="15" customWidth="1"/>
    <col min="6918" max="6918" width="11.85546875" style="15" customWidth="1"/>
    <col min="6919" max="6922" width="9.140625" style="15"/>
    <col min="6923" max="6923" width="7.140625" style="15" customWidth="1"/>
    <col min="6924" max="7168" width="9.140625" style="15"/>
    <col min="7169" max="7169" width="7.140625" style="15" customWidth="1"/>
    <col min="7170" max="7170" width="40.140625" style="15" customWidth="1"/>
    <col min="7171" max="7171" width="8.7109375" style="15" customWidth="1"/>
    <col min="7172" max="7172" width="11.7109375" style="15" customWidth="1"/>
    <col min="7173" max="7173" width="10.42578125" style="15" customWidth="1"/>
    <col min="7174" max="7174" width="11.85546875" style="15" customWidth="1"/>
    <col min="7175" max="7178" width="9.140625" style="15"/>
    <col min="7179" max="7179" width="7.140625" style="15" customWidth="1"/>
    <col min="7180" max="7424" width="9.140625" style="15"/>
    <col min="7425" max="7425" width="7.140625" style="15" customWidth="1"/>
    <col min="7426" max="7426" width="40.140625" style="15" customWidth="1"/>
    <col min="7427" max="7427" width="8.7109375" style="15" customWidth="1"/>
    <col min="7428" max="7428" width="11.7109375" style="15" customWidth="1"/>
    <col min="7429" max="7429" width="10.42578125" style="15" customWidth="1"/>
    <col min="7430" max="7430" width="11.85546875" style="15" customWidth="1"/>
    <col min="7431" max="7434" width="9.140625" style="15"/>
    <col min="7435" max="7435" width="7.140625" style="15" customWidth="1"/>
    <col min="7436" max="7680" width="9.140625" style="15"/>
    <col min="7681" max="7681" width="7.140625" style="15" customWidth="1"/>
    <col min="7682" max="7682" width="40.140625" style="15" customWidth="1"/>
    <col min="7683" max="7683" width="8.7109375" style="15" customWidth="1"/>
    <col min="7684" max="7684" width="11.7109375" style="15" customWidth="1"/>
    <col min="7685" max="7685" width="10.42578125" style="15" customWidth="1"/>
    <col min="7686" max="7686" width="11.85546875" style="15" customWidth="1"/>
    <col min="7687" max="7690" width="9.140625" style="15"/>
    <col min="7691" max="7691" width="7.140625" style="15" customWidth="1"/>
    <col min="7692" max="7936" width="9.140625" style="15"/>
    <col min="7937" max="7937" width="7.140625" style="15" customWidth="1"/>
    <col min="7938" max="7938" width="40.140625" style="15" customWidth="1"/>
    <col min="7939" max="7939" width="8.7109375" style="15" customWidth="1"/>
    <col min="7940" max="7940" width="11.7109375" style="15" customWidth="1"/>
    <col min="7941" max="7941" width="10.42578125" style="15" customWidth="1"/>
    <col min="7942" max="7942" width="11.85546875" style="15" customWidth="1"/>
    <col min="7943" max="7946" width="9.140625" style="15"/>
    <col min="7947" max="7947" width="7.140625" style="15" customWidth="1"/>
    <col min="7948" max="8192" width="9.140625" style="15"/>
    <col min="8193" max="8193" width="7.140625" style="15" customWidth="1"/>
    <col min="8194" max="8194" width="40.140625" style="15" customWidth="1"/>
    <col min="8195" max="8195" width="8.7109375" style="15" customWidth="1"/>
    <col min="8196" max="8196" width="11.7109375" style="15" customWidth="1"/>
    <col min="8197" max="8197" width="10.42578125" style="15" customWidth="1"/>
    <col min="8198" max="8198" width="11.85546875" style="15" customWidth="1"/>
    <col min="8199" max="8202" width="9.140625" style="15"/>
    <col min="8203" max="8203" width="7.140625" style="15" customWidth="1"/>
    <col min="8204" max="8448" width="9.140625" style="15"/>
    <col min="8449" max="8449" width="7.140625" style="15" customWidth="1"/>
    <col min="8450" max="8450" width="40.140625" style="15" customWidth="1"/>
    <col min="8451" max="8451" width="8.7109375" style="15" customWidth="1"/>
    <col min="8452" max="8452" width="11.7109375" style="15" customWidth="1"/>
    <col min="8453" max="8453" width="10.42578125" style="15" customWidth="1"/>
    <col min="8454" max="8454" width="11.85546875" style="15" customWidth="1"/>
    <col min="8455" max="8458" width="9.140625" style="15"/>
    <col min="8459" max="8459" width="7.140625" style="15" customWidth="1"/>
    <col min="8460" max="8704" width="9.140625" style="15"/>
    <col min="8705" max="8705" width="7.140625" style="15" customWidth="1"/>
    <col min="8706" max="8706" width="40.140625" style="15" customWidth="1"/>
    <col min="8707" max="8707" width="8.7109375" style="15" customWidth="1"/>
    <col min="8708" max="8708" width="11.7109375" style="15" customWidth="1"/>
    <col min="8709" max="8709" width="10.42578125" style="15" customWidth="1"/>
    <col min="8710" max="8710" width="11.85546875" style="15" customWidth="1"/>
    <col min="8711" max="8714" width="9.140625" style="15"/>
    <col min="8715" max="8715" width="7.140625" style="15" customWidth="1"/>
    <col min="8716" max="8960" width="9.140625" style="15"/>
    <col min="8961" max="8961" width="7.140625" style="15" customWidth="1"/>
    <col min="8962" max="8962" width="40.140625" style="15" customWidth="1"/>
    <col min="8963" max="8963" width="8.7109375" style="15" customWidth="1"/>
    <col min="8964" max="8964" width="11.7109375" style="15" customWidth="1"/>
    <col min="8965" max="8965" width="10.42578125" style="15" customWidth="1"/>
    <col min="8966" max="8966" width="11.85546875" style="15" customWidth="1"/>
    <col min="8967" max="8970" width="9.140625" style="15"/>
    <col min="8971" max="8971" width="7.140625" style="15" customWidth="1"/>
    <col min="8972" max="9216" width="9.140625" style="15"/>
    <col min="9217" max="9217" width="7.140625" style="15" customWidth="1"/>
    <col min="9218" max="9218" width="40.140625" style="15" customWidth="1"/>
    <col min="9219" max="9219" width="8.7109375" style="15" customWidth="1"/>
    <col min="9220" max="9220" width="11.7109375" style="15" customWidth="1"/>
    <col min="9221" max="9221" width="10.42578125" style="15" customWidth="1"/>
    <col min="9222" max="9222" width="11.85546875" style="15" customWidth="1"/>
    <col min="9223" max="9226" width="9.140625" style="15"/>
    <col min="9227" max="9227" width="7.140625" style="15" customWidth="1"/>
    <col min="9228" max="9472" width="9.140625" style="15"/>
    <col min="9473" max="9473" width="7.140625" style="15" customWidth="1"/>
    <col min="9474" max="9474" width="40.140625" style="15" customWidth="1"/>
    <col min="9475" max="9475" width="8.7109375" style="15" customWidth="1"/>
    <col min="9476" max="9476" width="11.7109375" style="15" customWidth="1"/>
    <col min="9477" max="9477" width="10.42578125" style="15" customWidth="1"/>
    <col min="9478" max="9478" width="11.85546875" style="15" customWidth="1"/>
    <col min="9479" max="9482" width="9.140625" style="15"/>
    <col min="9483" max="9483" width="7.140625" style="15" customWidth="1"/>
    <col min="9484" max="9728" width="9.140625" style="15"/>
    <col min="9729" max="9729" width="7.140625" style="15" customWidth="1"/>
    <col min="9730" max="9730" width="40.140625" style="15" customWidth="1"/>
    <col min="9731" max="9731" width="8.7109375" style="15" customWidth="1"/>
    <col min="9732" max="9732" width="11.7109375" style="15" customWidth="1"/>
    <col min="9733" max="9733" width="10.42578125" style="15" customWidth="1"/>
    <col min="9734" max="9734" width="11.85546875" style="15" customWidth="1"/>
    <col min="9735" max="9738" width="9.140625" style="15"/>
    <col min="9739" max="9739" width="7.140625" style="15" customWidth="1"/>
    <col min="9740" max="9984" width="9.140625" style="15"/>
    <col min="9985" max="9985" width="7.140625" style="15" customWidth="1"/>
    <col min="9986" max="9986" width="40.140625" style="15" customWidth="1"/>
    <col min="9987" max="9987" width="8.7109375" style="15" customWidth="1"/>
    <col min="9988" max="9988" width="11.7109375" style="15" customWidth="1"/>
    <col min="9989" max="9989" width="10.42578125" style="15" customWidth="1"/>
    <col min="9990" max="9990" width="11.85546875" style="15" customWidth="1"/>
    <col min="9991" max="9994" width="9.140625" style="15"/>
    <col min="9995" max="9995" width="7.140625" style="15" customWidth="1"/>
    <col min="9996" max="10240" width="9.140625" style="15"/>
    <col min="10241" max="10241" width="7.140625" style="15" customWidth="1"/>
    <col min="10242" max="10242" width="40.140625" style="15" customWidth="1"/>
    <col min="10243" max="10243" width="8.7109375" style="15" customWidth="1"/>
    <col min="10244" max="10244" width="11.7109375" style="15" customWidth="1"/>
    <col min="10245" max="10245" width="10.42578125" style="15" customWidth="1"/>
    <col min="10246" max="10246" width="11.85546875" style="15" customWidth="1"/>
    <col min="10247" max="10250" width="9.140625" style="15"/>
    <col min="10251" max="10251" width="7.140625" style="15" customWidth="1"/>
    <col min="10252" max="10496" width="9.140625" style="15"/>
    <col min="10497" max="10497" width="7.140625" style="15" customWidth="1"/>
    <col min="10498" max="10498" width="40.140625" style="15" customWidth="1"/>
    <col min="10499" max="10499" width="8.7109375" style="15" customWidth="1"/>
    <col min="10500" max="10500" width="11.7109375" style="15" customWidth="1"/>
    <col min="10501" max="10501" width="10.42578125" style="15" customWidth="1"/>
    <col min="10502" max="10502" width="11.85546875" style="15" customWidth="1"/>
    <col min="10503" max="10506" width="9.140625" style="15"/>
    <col min="10507" max="10507" width="7.140625" style="15" customWidth="1"/>
    <col min="10508" max="10752" width="9.140625" style="15"/>
    <col min="10753" max="10753" width="7.140625" style="15" customWidth="1"/>
    <col min="10754" max="10754" width="40.140625" style="15" customWidth="1"/>
    <col min="10755" max="10755" width="8.7109375" style="15" customWidth="1"/>
    <col min="10756" max="10756" width="11.7109375" style="15" customWidth="1"/>
    <col min="10757" max="10757" width="10.42578125" style="15" customWidth="1"/>
    <col min="10758" max="10758" width="11.85546875" style="15" customWidth="1"/>
    <col min="10759" max="10762" width="9.140625" style="15"/>
    <col min="10763" max="10763" width="7.140625" style="15" customWidth="1"/>
    <col min="10764" max="11008" width="9.140625" style="15"/>
    <col min="11009" max="11009" width="7.140625" style="15" customWidth="1"/>
    <col min="11010" max="11010" width="40.140625" style="15" customWidth="1"/>
    <col min="11011" max="11011" width="8.7109375" style="15" customWidth="1"/>
    <col min="11012" max="11012" width="11.7109375" style="15" customWidth="1"/>
    <col min="11013" max="11013" width="10.42578125" style="15" customWidth="1"/>
    <col min="11014" max="11014" width="11.85546875" style="15" customWidth="1"/>
    <col min="11015" max="11018" width="9.140625" style="15"/>
    <col min="11019" max="11019" width="7.140625" style="15" customWidth="1"/>
    <col min="11020" max="11264" width="9.140625" style="15"/>
    <col min="11265" max="11265" width="7.140625" style="15" customWidth="1"/>
    <col min="11266" max="11266" width="40.140625" style="15" customWidth="1"/>
    <col min="11267" max="11267" width="8.7109375" style="15" customWidth="1"/>
    <col min="11268" max="11268" width="11.7109375" style="15" customWidth="1"/>
    <col min="11269" max="11269" width="10.42578125" style="15" customWidth="1"/>
    <col min="11270" max="11270" width="11.85546875" style="15" customWidth="1"/>
    <col min="11271" max="11274" width="9.140625" style="15"/>
    <col min="11275" max="11275" width="7.140625" style="15" customWidth="1"/>
    <col min="11276" max="11520" width="9.140625" style="15"/>
    <col min="11521" max="11521" width="7.140625" style="15" customWidth="1"/>
    <col min="11522" max="11522" width="40.140625" style="15" customWidth="1"/>
    <col min="11523" max="11523" width="8.7109375" style="15" customWidth="1"/>
    <col min="11524" max="11524" width="11.7109375" style="15" customWidth="1"/>
    <col min="11525" max="11525" width="10.42578125" style="15" customWidth="1"/>
    <col min="11526" max="11526" width="11.85546875" style="15" customWidth="1"/>
    <col min="11527" max="11530" width="9.140625" style="15"/>
    <col min="11531" max="11531" width="7.140625" style="15" customWidth="1"/>
    <col min="11532" max="11776" width="9.140625" style="15"/>
    <col min="11777" max="11777" width="7.140625" style="15" customWidth="1"/>
    <col min="11778" max="11778" width="40.140625" style="15" customWidth="1"/>
    <col min="11779" max="11779" width="8.7109375" style="15" customWidth="1"/>
    <col min="11780" max="11780" width="11.7109375" style="15" customWidth="1"/>
    <col min="11781" max="11781" width="10.42578125" style="15" customWidth="1"/>
    <col min="11782" max="11782" width="11.85546875" style="15" customWidth="1"/>
    <col min="11783" max="11786" width="9.140625" style="15"/>
    <col min="11787" max="11787" width="7.140625" style="15" customWidth="1"/>
    <col min="11788" max="12032" width="9.140625" style="15"/>
    <col min="12033" max="12033" width="7.140625" style="15" customWidth="1"/>
    <col min="12034" max="12034" width="40.140625" style="15" customWidth="1"/>
    <col min="12035" max="12035" width="8.7109375" style="15" customWidth="1"/>
    <col min="12036" max="12036" width="11.7109375" style="15" customWidth="1"/>
    <col min="12037" max="12037" width="10.42578125" style="15" customWidth="1"/>
    <col min="12038" max="12038" width="11.85546875" style="15" customWidth="1"/>
    <col min="12039" max="12042" width="9.140625" style="15"/>
    <col min="12043" max="12043" width="7.140625" style="15" customWidth="1"/>
    <col min="12044" max="12288" width="9.140625" style="15"/>
    <col min="12289" max="12289" width="7.140625" style="15" customWidth="1"/>
    <col min="12290" max="12290" width="40.140625" style="15" customWidth="1"/>
    <col min="12291" max="12291" width="8.7109375" style="15" customWidth="1"/>
    <col min="12292" max="12292" width="11.7109375" style="15" customWidth="1"/>
    <col min="12293" max="12293" width="10.42578125" style="15" customWidth="1"/>
    <col min="12294" max="12294" width="11.85546875" style="15" customWidth="1"/>
    <col min="12295" max="12298" width="9.140625" style="15"/>
    <col min="12299" max="12299" width="7.140625" style="15" customWidth="1"/>
    <col min="12300" max="12544" width="9.140625" style="15"/>
    <col min="12545" max="12545" width="7.140625" style="15" customWidth="1"/>
    <col min="12546" max="12546" width="40.140625" style="15" customWidth="1"/>
    <col min="12547" max="12547" width="8.7109375" style="15" customWidth="1"/>
    <col min="12548" max="12548" width="11.7109375" style="15" customWidth="1"/>
    <col min="12549" max="12549" width="10.42578125" style="15" customWidth="1"/>
    <col min="12550" max="12550" width="11.85546875" style="15" customWidth="1"/>
    <col min="12551" max="12554" width="9.140625" style="15"/>
    <col min="12555" max="12555" width="7.140625" style="15" customWidth="1"/>
    <col min="12556" max="12800" width="9.140625" style="15"/>
    <col min="12801" max="12801" width="7.140625" style="15" customWidth="1"/>
    <col min="12802" max="12802" width="40.140625" style="15" customWidth="1"/>
    <col min="12803" max="12803" width="8.7109375" style="15" customWidth="1"/>
    <col min="12804" max="12804" width="11.7109375" style="15" customWidth="1"/>
    <col min="12805" max="12805" width="10.42578125" style="15" customWidth="1"/>
    <col min="12806" max="12806" width="11.85546875" style="15" customWidth="1"/>
    <col min="12807" max="12810" width="9.140625" style="15"/>
    <col min="12811" max="12811" width="7.140625" style="15" customWidth="1"/>
    <col min="12812" max="13056" width="9.140625" style="15"/>
    <col min="13057" max="13057" width="7.140625" style="15" customWidth="1"/>
    <col min="13058" max="13058" width="40.140625" style="15" customWidth="1"/>
    <col min="13059" max="13059" width="8.7109375" style="15" customWidth="1"/>
    <col min="13060" max="13060" width="11.7109375" style="15" customWidth="1"/>
    <col min="13061" max="13061" width="10.42578125" style="15" customWidth="1"/>
    <col min="13062" max="13062" width="11.85546875" style="15" customWidth="1"/>
    <col min="13063" max="13066" width="9.140625" style="15"/>
    <col min="13067" max="13067" width="7.140625" style="15" customWidth="1"/>
    <col min="13068" max="13312" width="9.140625" style="15"/>
    <col min="13313" max="13313" width="7.140625" style="15" customWidth="1"/>
    <col min="13314" max="13314" width="40.140625" style="15" customWidth="1"/>
    <col min="13315" max="13315" width="8.7109375" style="15" customWidth="1"/>
    <col min="13316" max="13316" width="11.7109375" style="15" customWidth="1"/>
    <col min="13317" max="13317" width="10.42578125" style="15" customWidth="1"/>
    <col min="13318" max="13318" width="11.85546875" style="15" customWidth="1"/>
    <col min="13319" max="13322" width="9.140625" style="15"/>
    <col min="13323" max="13323" width="7.140625" style="15" customWidth="1"/>
    <col min="13324" max="13568" width="9.140625" style="15"/>
    <col min="13569" max="13569" width="7.140625" style="15" customWidth="1"/>
    <col min="13570" max="13570" width="40.140625" style="15" customWidth="1"/>
    <col min="13571" max="13571" width="8.7109375" style="15" customWidth="1"/>
    <col min="13572" max="13572" width="11.7109375" style="15" customWidth="1"/>
    <col min="13573" max="13573" width="10.42578125" style="15" customWidth="1"/>
    <col min="13574" max="13574" width="11.85546875" style="15" customWidth="1"/>
    <col min="13575" max="13578" width="9.140625" style="15"/>
    <col min="13579" max="13579" width="7.140625" style="15" customWidth="1"/>
    <col min="13580" max="13824" width="9.140625" style="15"/>
    <col min="13825" max="13825" width="7.140625" style="15" customWidth="1"/>
    <col min="13826" max="13826" width="40.140625" style="15" customWidth="1"/>
    <col min="13827" max="13827" width="8.7109375" style="15" customWidth="1"/>
    <col min="13828" max="13828" width="11.7109375" style="15" customWidth="1"/>
    <col min="13829" max="13829" width="10.42578125" style="15" customWidth="1"/>
    <col min="13830" max="13830" width="11.85546875" style="15" customWidth="1"/>
    <col min="13831" max="13834" width="9.140625" style="15"/>
    <col min="13835" max="13835" width="7.140625" style="15" customWidth="1"/>
    <col min="13836" max="14080" width="9.140625" style="15"/>
    <col min="14081" max="14081" width="7.140625" style="15" customWidth="1"/>
    <col min="14082" max="14082" width="40.140625" style="15" customWidth="1"/>
    <col min="14083" max="14083" width="8.7109375" style="15" customWidth="1"/>
    <col min="14084" max="14084" width="11.7109375" style="15" customWidth="1"/>
    <col min="14085" max="14085" width="10.42578125" style="15" customWidth="1"/>
    <col min="14086" max="14086" width="11.85546875" style="15" customWidth="1"/>
    <col min="14087" max="14090" width="9.140625" style="15"/>
    <col min="14091" max="14091" width="7.140625" style="15" customWidth="1"/>
    <col min="14092" max="14336" width="9.140625" style="15"/>
    <col min="14337" max="14337" width="7.140625" style="15" customWidth="1"/>
    <col min="14338" max="14338" width="40.140625" style="15" customWidth="1"/>
    <col min="14339" max="14339" width="8.7109375" style="15" customWidth="1"/>
    <col min="14340" max="14340" width="11.7109375" style="15" customWidth="1"/>
    <col min="14341" max="14341" width="10.42578125" style="15" customWidth="1"/>
    <col min="14342" max="14342" width="11.85546875" style="15" customWidth="1"/>
    <col min="14343" max="14346" width="9.140625" style="15"/>
    <col min="14347" max="14347" width="7.140625" style="15" customWidth="1"/>
    <col min="14348" max="14592" width="9.140625" style="15"/>
    <col min="14593" max="14593" width="7.140625" style="15" customWidth="1"/>
    <col min="14594" max="14594" width="40.140625" style="15" customWidth="1"/>
    <col min="14595" max="14595" width="8.7109375" style="15" customWidth="1"/>
    <col min="14596" max="14596" width="11.7109375" style="15" customWidth="1"/>
    <col min="14597" max="14597" width="10.42578125" style="15" customWidth="1"/>
    <col min="14598" max="14598" width="11.85546875" style="15" customWidth="1"/>
    <col min="14599" max="14602" width="9.140625" style="15"/>
    <col min="14603" max="14603" width="7.140625" style="15" customWidth="1"/>
    <col min="14604" max="14848" width="9.140625" style="15"/>
    <col min="14849" max="14849" width="7.140625" style="15" customWidth="1"/>
    <col min="14850" max="14850" width="40.140625" style="15" customWidth="1"/>
    <col min="14851" max="14851" width="8.7109375" style="15" customWidth="1"/>
    <col min="14852" max="14852" width="11.7109375" style="15" customWidth="1"/>
    <col min="14853" max="14853" width="10.42578125" style="15" customWidth="1"/>
    <col min="14854" max="14854" width="11.85546875" style="15" customWidth="1"/>
    <col min="14855" max="14858" width="9.140625" style="15"/>
    <col min="14859" max="14859" width="7.140625" style="15" customWidth="1"/>
    <col min="14860" max="15104" width="9.140625" style="15"/>
    <col min="15105" max="15105" width="7.140625" style="15" customWidth="1"/>
    <col min="15106" max="15106" width="40.140625" style="15" customWidth="1"/>
    <col min="15107" max="15107" width="8.7109375" style="15" customWidth="1"/>
    <col min="15108" max="15108" width="11.7109375" style="15" customWidth="1"/>
    <col min="15109" max="15109" width="10.42578125" style="15" customWidth="1"/>
    <col min="15110" max="15110" width="11.85546875" style="15" customWidth="1"/>
    <col min="15111" max="15114" width="9.140625" style="15"/>
    <col min="15115" max="15115" width="7.140625" style="15" customWidth="1"/>
    <col min="15116" max="15360" width="9.140625" style="15"/>
    <col min="15361" max="15361" width="7.140625" style="15" customWidth="1"/>
    <col min="15362" max="15362" width="40.140625" style="15" customWidth="1"/>
    <col min="15363" max="15363" width="8.7109375" style="15" customWidth="1"/>
    <col min="15364" max="15364" width="11.7109375" style="15" customWidth="1"/>
    <col min="15365" max="15365" width="10.42578125" style="15" customWidth="1"/>
    <col min="15366" max="15366" width="11.85546875" style="15" customWidth="1"/>
    <col min="15367" max="15370" width="9.140625" style="15"/>
    <col min="15371" max="15371" width="7.140625" style="15" customWidth="1"/>
    <col min="15372" max="15616" width="9.140625" style="15"/>
    <col min="15617" max="15617" width="7.140625" style="15" customWidth="1"/>
    <col min="15618" max="15618" width="40.140625" style="15" customWidth="1"/>
    <col min="15619" max="15619" width="8.7109375" style="15" customWidth="1"/>
    <col min="15620" max="15620" width="11.7109375" style="15" customWidth="1"/>
    <col min="15621" max="15621" width="10.42578125" style="15" customWidth="1"/>
    <col min="15622" max="15622" width="11.85546875" style="15" customWidth="1"/>
    <col min="15623" max="15626" width="9.140625" style="15"/>
    <col min="15627" max="15627" width="7.140625" style="15" customWidth="1"/>
    <col min="15628" max="15872" width="9.140625" style="15"/>
    <col min="15873" max="15873" width="7.140625" style="15" customWidth="1"/>
    <col min="15874" max="15874" width="40.140625" style="15" customWidth="1"/>
    <col min="15875" max="15875" width="8.7109375" style="15" customWidth="1"/>
    <col min="15876" max="15876" width="11.7109375" style="15" customWidth="1"/>
    <col min="15877" max="15877" width="10.42578125" style="15" customWidth="1"/>
    <col min="15878" max="15878" width="11.85546875" style="15" customWidth="1"/>
    <col min="15879" max="15882" width="9.140625" style="15"/>
    <col min="15883" max="15883" width="7.140625" style="15" customWidth="1"/>
    <col min="15884" max="16128" width="9.140625" style="15"/>
    <col min="16129" max="16129" width="7.140625" style="15" customWidth="1"/>
    <col min="16130" max="16130" width="40.140625" style="15" customWidth="1"/>
    <col min="16131" max="16131" width="8.7109375" style="15" customWidth="1"/>
    <col min="16132" max="16132" width="11.7109375" style="15" customWidth="1"/>
    <col min="16133" max="16133" width="10.42578125" style="15" customWidth="1"/>
    <col min="16134" max="16134" width="11.85546875" style="15" customWidth="1"/>
    <col min="16135" max="16138" width="9.140625" style="15"/>
    <col min="16139" max="16139" width="7.140625" style="15" customWidth="1"/>
    <col min="16140" max="16384" width="9.140625" style="15"/>
  </cols>
  <sheetData>
    <row r="1" spans="1:9">
      <c r="A1" s="22" t="s">
        <v>468</v>
      </c>
      <c r="B1" s="81" t="s">
        <v>469</v>
      </c>
      <c r="G1" s="462"/>
      <c r="H1" s="462" t="s">
        <v>808</v>
      </c>
      <c r="I1" s="462" t="s">
        <v>809</v>
      </c>
    </row>
    <row r="2" spans="1:9">
      <c r="A2" s="22"/>
      <c r="B2" s="81"/>
      <c r="G2" s="1" t="s">
        <v>855</v>
      </c>
      <c r="H2" s="463"/>
      <c r="I2" s="462"/>
    </row>
    <row r="3" spans="1:9" s="70" customFormat="1" ht="15">
      <c r="A3" s="82" t="s">
        <v>470</v>
      </c>
      <c r="B3" s="83"/>
      <c r="C3" s="84"/>
      <c r="D3" s="85"/>
      <c r="E3" s="86"/>
      <c r="F3" s="87"/>
      <c r="G3" s="2" t="s">
        <v>803</v>
      </c>
      <c r="H3" s="464" t="e">
        <f>SUM(#REF!,#REF!,#REF!)</f>
        <v>#REF!</v>
      </c>
      <c r="I3" s="465"/>
    </row>
    <row r="4" spans="1:9" s="88" customFormat="1" ht="42" customHeight="1">
      <c r="A4" s="584" t="s">
        <v>471</v>
      </c>
      <c r="B4" s="585"/>
      <c r="C4" s="585"/>
      <c r="D4" s="585"/>
      <c r="E4" s="585"/>
      <c r="F4" s="586"/>
      <c r="G4" s="3" t="s">
        <v>802</v>
      </c>
      <c r="H4" s="467"/>
      <c r="I4" s="465"/>
    </row>
    <row r="5" spans="1:9" s="88" customFormat="1" ht="41.25" customHeight="1">
      <c r="A5" s="587" t="s">
        <v>472</v>
      </c>
      <c r="B5" s="588"/>
      <c r="C5" s="588"/>
      <c r="D5" s="588"/>
      <c r="E5" s="588"/>
      <c r="F5" s="589"/>
      <c r="G5" s="4" t="s">
        <v>801</v>
      </c>
      <c r="H5" s="464"/>
      <c r="I5" s="465"/>
    </row>
    <row r="6" spans="1:9" s="88" customFormat="1" ht="28.5" customHeight="1">
      <c r="A6" s="587" t="s">
        <v>473</v>
      </c>
      <c r="B6" s="588"/>
      <c r="C6" s="588"/>
      <c r="D6" s="588"/>
      <c r="E6" s="588"/>
      <c r="F6" s="589"/>
      <c r="G6" s="5" t="s">
        <v>800</v>
      </c>
      <c r="H6" s="464"/>
      <c r="I6" s="465"/>
    </row>
    <row r="7" spans="1:9" s="88" customFormat="1" ht="28.5" customHeight="1">
      <c r="A7" s="590" t="s">
        <v>474</v>
      </c>
      <c r="B7" s="588"/>
      <c r="C7" s="588"/>
      <c r="D7" s="588"/>
      <c r="E7" s="588"/>
      <c r="F7" s="589"/>
      <c r="G7" s="6" t="s">
        <v>856</v>
      </c>
      <c r="H7" s="462"/>
      <c r="I7" s="462"/>
    </row>
    <row r="8" spans="1:9" s="88" customFormat="1" ht="27" customHeight="1">
      <c r="A8" s="590" t="s">
        <v>475</v>
      </c>
      <c r="B8" s="588"/>
      <c r="C8" s="588"/>
      <c r="D8" s="588"/>
      <c r="E8" s="588"/>
      <c r="F8" s="589"/>
      <c r="G8" s="7" t="s">
        <v>798</v>
      </c>
      <c r="H8" s="462"/>
      <c r="I8" s="462"/>
    </row>
    <row r="9" spans="1:9" s="88" customFormat="1" ht="29.25" customHeight="1">
      <c r="A9" s="590" t="s">
        <v>476</v>
      </c>
      <c r="B9" s="588"/>
      <c r="C9" s="588"/>
      <c r="D9" s="588"/>
      <c r="E9" s="588"/>
      <c r="F9" s="589"/>
      <c r="G9" s="10" t="s">
        <v>865</v>
      </c>
      <c r="H9" s="462"/>
      <c r="I9" s="462"/>
    </row>
    <row r="10" spans="1:9" s="88" customFormat="1" ht="44.25" customHeight="1">
      <c r="A10" s="581" t="s">
        <v>477</v>
      </c>
      <c r="B10" s="582"/>
      <c r="C10" s="582"/>
      <c r="D10" s="582"/>
      <c r="E10" s="582"/>
      <c r="F10" s="583"/>
      <c r="G10" s="8" t="s">
        <v>805</v>
      </c>
      <c r="H10" s="462"/>
      <c r="I10" s="462"/>
    </row>
    <row r="11" spans="1:9">
      <c r="A11" s="22"/>
      <c r="B11" s="81"/>
      <c r="G11" s="9" t="s">
        <v>806</v>
      </c>
      <c r="H11" s="462"/>
      <c r="I11" s="462"/>
    </row>
    <row r="12" spans="1:9">
      <c r="A12" s="22"/>
      <c r="B12" s="81"/>
      <c r="G12" s="252" t="s">
        <v>807</v>
      </c>
      <c r="H12" s="466"/>
      <c r="I12" s="466"/>
    </row>
    <row r="13" spans="1:9" s="29" customFormat="1" ht="17.25" thickBot="1">
      <c r="A13" s="25"/>
      <c r="B13" s="89" t="s">
        <v>396</v>
      </c>
      <c r="C13" s="27" t="s">
        <v>397</v>
      </c>
      <c r="D13" s="27" t="s">
        <v>19</v>
      </c>
      <c r="E13" s="27" t="s">
        <v>398</v>
      </c>
      <c r="F13" s="59" t="s">
        <v>399</v>
      </c>
      <c r="G13" s="15"/>
      <c r="H13" s="15"/>
      <c r="I13" s="15"/>
    </row>
    <row r="14" spans="1:9" ht="17.25" thickTop="1">
      <c r="G14" s="63"/>
      <c r="H14" s="63"/>
      <c r="I14" s="63"/>
    </row>
    <row r="15" spans="1:9" s="63" customFormat="1" ht="51">
      <c r="A15" s="185" t="s">
        <v>478</v>
      </c>
      <c r="B15" s="214" t="s">
        <v>479</v>
      </c>
      <c r="C15" s="187" t="s">
        <v>159</v>
      </c>
      <c r="D15" s="188">
        <v>5.07</v>
      </c>
      <c r="E15" s="526">
        <v>0</v>
      </c>
      <c r="F15" s="189">
        <f>E15*D15</f>
        <v>0</v>
      </c>
      <c r="G15" s="95"/>
      <c r="H15" s="96"/>
      <c r="I15" s="93"/>
    </row>
    <row r="16" spans="1:9" s="93" customFormat="1">
      <c r="A16" s="215" t="s">
        <v>480</v>
      </c>
      <c r="B16" s="214" t="s">
        <v>481</v>
      </c>
      <c r="C16" s="216"/>
      <c r="D16" s="216"/>
      <c r="E16" s="216"/>
      <c r="F16" s="217"/>
      <c r="G16" s="15"/>
      <c r="H16" s="15"/>
      <c r="I16" s="15"/>
    </row>
    <row r="17" spans="1:9">
      <c r="B17" s="97"/>
      <c r="G17" s="63"/>
      <c r="H17" s="63"/>
      <c r="I17" s="63"/>
    </row>
    <row r="18" spans="1:9" s="63" customFormat="1" ht="51">
      <c r="A18" s="185" t="s">
        <v>482</v>
      </c>
      <c r="B18" s="214" t="s">
        <v>479</v>
      </c>
      <c r="C18" s="187" t="s">
        <v>159</v>
      </c>
      <c r="D18" s="188">
        <v>11.71</v>
      </c>
      <c r="E18" s="526">
        <v>0</v>
      </c>
      <c r="F18" s="189">
        <f>E18*D18</f>
        <v>0</v>
      </c>
      <c r="G18" s="95"/>
      <c r="H18" s="96"/>
      <c r="I18" s="93"/>
    </row>
    <row r="19" spans="1:9" s="93" customFormat="1" ht="26.25">
      <c r="A19" s="215" t="s">
        <v>480</v>
      </c>
      <c r="B19" s="214" t="s">
        <v>483</v>
      </c>
      <c r="C19" s="216"/>
      <c r="D19" s="216"/>
      <c r="E19" s="216"/>
      <c r="F19" s="217"/>
      <c r="G19" s="63"/>
      <c r="H19" s="63"/>
      <c r="I19" s="63"/>
    </row>
    <row r="20" spans="1:9" s="63" customFormat="1">
      <c r="A20" s="30"/>
      <c r="B20" s="91"/>
      <c r="C20" s="65"/>
      <c r="D20" s="80"/>
      <c r="E20" s="67"/>
      <c r="F20" s="68"/>
      <c r="H20" s="99"/>
    </row>
    <row r="21" spans="1:9" s="63" customFormat="1" ht="51">
      <c r="A21" s="185" t="s">
        <v>484</v>
      </c>
      <c r="B21" s="214" t="s">
        <v>485</v>
      </c>
      <c r="C21" s="187" t="s">
        <v>326</v>
      </c>
      <c r="D21" s="188">
        <v>557.70000000000005</v>
      </c>
      <c r="E21" s="526">
        <v>0</v>
      </c>
      <c r="F21" s="189">
        <f>E21*D21</f>
        <v>0</v>
      </c>
    </row>
    <row r="22" spans="1:9" s="63" customFormat="1" ht="25.5">
      <c r="A22" s="218"/>
      <c r="B22" s="219" t="s">
        <v>486</v>
      </c>
      <c r="C22" s="196"/>
      <c r="D22" s="196"/>
      <c r="E22" s="196"/>
      <c r="F22" s="220"/>
      <c r="G22" s="95"/>
      <c r="H22" s="96"/>
      <c r="I22" s="93"/>
    </row>
    <row r="23" spans="1:9" s="93" customFormat="1" ht="17.25" thickBot="1">
      <c r="A23" s="92"/>
      <c r="B23" s="91"/>
      <c r="F23" s="94"/>
      <c r="G23" s="29"/>
      <c r="H23" s="29"/>
      <c r="I23" s="29"/>
    </row>
    <row r="24" spans="1:9" s="29" customFormat="1" ht="17.25" thickBot="1">
      <c r="A24" s="48"/>
      <c r="B24" s="101" t="s">
        <v>487</v>
      </c>
      <c r="C24" s="50"/>
      <c r="D24" s="51"/>
      <c r="E24" s="52"/>
      <c r="F24" s="69">
        <f>SUM(F15:F23)</f>
        <v>0</v>
      </c>
      <c r="G24" s="108"/>
      <c r="H24" s="108"/>
      <c r="I24" s="108"/>
    </row>
    <row r="25" spans="1:9" s="108" customFormat="1" ht="17.25" thickTop="1">
      <c r="A25" s="102"/>
      <c r="B25" s="103"/>
      <c r="C25" s="104"/>
      <c r="D25" s="105"/>
      <c r="E25" s="106"/>
      <c r="F25" s="107"/>
      <c r="G25" s="15"/>
      <c r="H25" s="15"/>
      <c r="I25" s="15"/>
    </row>
  </sheetData>
  <sheetProtection algorithmName="SHA-512" hashValue="Hwnq3vSgJSj3hT2D94IYlrf+JzKFkTDxHSzFhjctYKwPIETwNWJCE8jBMGwM/Xpb2/xmtGFEqNqK+VSxQ4B7Vg==" saltValue="EMuHi7hkhl6x3MCMmFKv+g==" spinCount="100000" sheet="1" objects="1" scenarios="1"/>
  <mergeCells count="7">
    <mergeCell ref="A10:F10"/>
    <mergeCell ref="A4:F4"/>
    <mergeCell ref="A5:F5"/>
    <mergeCell ref="A6:F6"/>
    <mergeCell ref="A7:F7"/>
    <mergeCell ref="A8:F8"/>
    <mergeCell ref="A9:F9"/>
  </mergeCells>
  <pageMargins left="0.78740157480314965" right="0.39370078740157483" top="0.98425196850393704" bottom="0.98425196850393704" header="0.51181102362204722" footer="0.51181102362204722"/>
  <pageSetup paperSize="9" scale="77" firstPageNumber="0" orientation="portrait" horizontalDpi="300" verticalDpi="300" r:id="rId1"/>
  <headerFooter alignWithMargins="0">
    <oddHeader>&amp;L&amp;"Calibri,Krepko"&amp;9&amp;UObjekt: KULTURNI CENTER LAŠKO, Trg svobode 6, 3270 Laško&amp;R&amp;9POPIS GRADBENIH DEL
A/4.0 BETONSKA DELA</oddHeader>
    <oddFooter>&amp;R&amp;P</oddFooter>
  </headerFooter>
  <colBreaks count="1" manualBreakCount="1">
    <brk id="6" max="2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topLeftCell="A4" zoomScaleSheetLayoutView="100" workbookViewId="0">
      <selection activeCell="E18" activeCellId="2" sqref="E14 E16 E18"/>
    </sheetView>
  </sheetViews>
  <sheetFormatPr defaultRowHeight="16.5"/>
  <cols>
    <col min="1" max="1" width="7.140625" style="30" customWidth="1"/>
    <col min="2" max="2" width="39.42578125" style="31" customWidth="1"/>
    <col min="3" max="3" width="8.28515625" style="15" customWidth="1"/>
    <col min="4" max="4" width="10.85546875" style="15" customWidth="1"/>
    <col min="5" max="5" width="11.85546875" style="15" customWidth="1"/>
    <col min="6" max="6" width="12.5703125" style="24" customWidth="1"/>
    <col min="7" max="7" width="97.140625" style="462" hidden="1" customWidth="1"/>
    <col min="8" max="8" width="16.5703125" style="462" hidden="1" customWidth="1"/>
    <col min="9" max="9" width="15" style="462" hidden="1" customWidth="1"/>
    <col min="10" max="11" width="9.140625" style="15"/>
    <col min="12" max="12" width="7.140625" style="15" customWidth="1"/>
    <col min="13" max="256" width="9.140625" style="15"/>
    <col min="257" max="257" width="7.140625" style="15" customWidth="1"/>
    <col min="258" max="258" width="39.42578125" style="15" customWidth="1"/>
    <col min="259" max="259" width="8.28515625" style="15" customWidth="1"/>
    <col min="260" max="260" width="10.85546875" style="15" customWidth="1"/>
    <col min="261" max="261" width="11.85546875" style="15" customWidth="1"/>
    <col min="262" max="262" width="12.5703125" style="15" customWidth="1"/>
    <col min="263" max="267" width="9.140625" style="15"/>
    <col min="268" max="268" width="7.140625" style="15" customWidth="1"/>
    <col min="269" max="512" width="9.140625" style="15"/>
    <col min="513" max="513" width="7.140625" style="15" customWidth="1"/>
    <col min="514" max="514" width="39.42578125" style="15" customWidth="1"/>
    <col min="515" max="515" width="8.28515625" style="15" customWidth="1"/>
    <col min="516" max="516" width="10.85546875" style="15" customWidth="1"/>
    <col min="517" max="517" width="11.85546875" style="15" customWidth="1"/>
    <col min="518" max="518" width="12.5703125" style="15" customWidth="1"/>
    <col min="519" max="523" width="9.140625" style="15"/>
    <col min="524" max="524" width="7.140625" style="15" customWidth="1"/>
    <col min="525" max="768" width="9.140625" style="15"/>
    <col min="769" max="769" width="7.140625" style="15" customWidth="1"/>
    <col min="770" max="770" width="39.42578125" style="15" customWidth="1"/>
    <col min="771" max="771" width="8.28515625" style="15" customWidth="1"/>
    <col min="772" max="772" width="10.85546875" style="15" customWidth="1"/>
    <col min="773" max="773" width="11.85546875" style="15" customWidth="1"/>
    <col min="774" max="774" width="12.5703125" style="15" customWidth="1"/>
    <col min="775" max="779" width="9.140625" style="15"/>
    <col min="780" max="780" width="7.140625" style="15" customWidth="1"/>
    <col min="781" max="1024" width="9.140625" style="15"/>
    <col min="1025" max="1025" width="7.140625" style="15" customWidth="1"/>
    <col min="1026" max="1026" width="39.42578125" style="15" customWidth="1"/>
    <col min="1027" max="1027" width="8.28515625" style="15" customWidth="1"/>
    <col min="1028" max="1028" width="10.85546875" style="15" customWidth="1"/>
    <col min="1029" max="1029" width="11.85546875" style="15" customWidth="1"/>
    <col min="1030" max="1030" width="12.5703125" style="15" customWidth="1"/>
    <col min="1031" max="1035" width="9.140625" style="15"/>
    <col min="1036" max="1036" width="7.140625" style="15" customWidth="1"/>
    <col min="1037" max="1280" width="9.140625" style="15"/>
    <col min="1281" max="1281" width="7.140625" style="15" customWidth="1"/>
    <col min="1282" max="1282" width="39.42578125" style="15" customWidth="1"/>
    <col min="1283" max="1283" width="8.28515625" style="15" customWidth="1"/>
    <col min="1284" max="1284" width="10.85546875" style="15" customWidth="1"/>
    <col min="1285" max="1285" width="11.85546875" style="15" customWidth="1"/>
    <col min="1286" max="1286" width="12.5703125" style="15" customWidth="1"/>
    <col min="1287" max="1291" width="9.140625" style="15"/>
    <col min="1292" max="1292" width="7.140625" style="15" customWidth="1"/>
    <col min="1293" max="1536" width="9.140625" style="15"/>
    <col min="1537" max="1537" width="7.140625" style="15" customWidth="1"/>
    <col min="1538" max="1538" width="39.42578125" style="15" customWidth="1"/>
    <col min="1539" max="1539" width="8.28515625" style="15" customWidth="1"/>
    <col min="1540" max="1540" width="10.85546875" style="15" customWidth="1"/>
    <col min="1541" max="1541" width="11.85546875" style="15" customWidth="1"/>
    <col min="1542" max="1542" width="12.5703125" style="15" customWidth="1"/>
    <col min="1543" max="1547" width="9.140625" style="15"/>
    <col min="1548" max="1548" width="7.140625" style="15" customWidth="1"/>
    <col min="1549" max="1792" width="9.140625" style="15"/>
    <col min="1793" max="1793" width="7.140625" style="15" customWidth="1"/>
    <col min="1794" max="1794" width="39.42578125" style="15" customWidth="1"/>
    <col min="1795" max="1795" width="8.28515625" style="15" customWidth="1"/>
    <col min="1796" max="1796" width="10.85546875" style="15" customWidth="1"/>
    <col min="1797" max="1797" width="11.85546875" style="15" customWidth="1"/>
    <col min="1798" max="1798" width="12.5703125" style="15" customWidth="1"/>
    <col min="1799" max="1803" width="9.140625" style="15"/>
    <col min="1804" max="1804" width="7.140625" style="15" customWidth="1"/>
    <col min="1805" max="2048" width="9.140625" style="15"/>
    <col min="2049" max="2049" width="7.140625" style="15" customWidth="1"/>
    <col min="2050" max="2050" width="39.42578125" style="15" customWidth="1"/>
    <col min="2051" max="2051" width="8.28515625" style="15" customWidth="1"/>
    <col min="2052" max="2052" width="10.85546875" style="15" customWidth="1"/>
    <col min="2053" max="2053" width="11.85546875" style="15" customWidth="1"/>
    <col min="2054" max="2054" width="12.5703125" style="15" customWidth="1"/>
    <col min="2055" max="2059" width="9.140625" style="15"/>
    <col min="2060" max="2060" width="7.140625" style="15" customWidth="1"/>
    <col min="2061" max="2304" width="9.140625" style="15"/>
    <col min="2305" max="2305" width="7.140625" style="15" customWidth="1"/>
    <col min="2306" max="2306" width="39.42578125" style="15" customWidth="1"/>
    <col min="2307" max="2307" width="8.28515625" style="15" customWidth="1"/>
    <col min="2308" max="2308" width="10.85546875" style="15" customWidth="1"/>
    <col min="2309" max="2309" width="11.85546875" style="15" customWidth="1"/>
    <col min="2310" max="2310" width="12.5703125" style="15" customWidth="1"/>
    <col min="2311" max="2315" width="9.140625" style="15"/>
    <col min="2316" max="2316" width="7.140625" style="15" customWidth="1"/>
    <col min="2317" max="2560" width="9.140625" style="15"/>
    <col min="2561" max="2561" width="7.140625" style="15" customWidth="1"/>
    <col min="2562" max="2562" width="39.42578125" style="15" customWidth="1"/>
    <col min="2563" max="2563" width="8.28515625" style="15" customWidth="1"/>
    <col min="2564" max="2564" width="10.85546875" style="15" customWidth="1"/>
    <col min="2565" max="2565" width="11.85546875" style="15" customWidth="1"/>
    <col min="2566" max="2566" width="12.5703125" style="15" customWidth="1"/>
    <col min="2567" max="2571" width="9.140625" style="15"/>
    <col min="2572" max="2572" width="7.140625" style="15" customWidth="1"/>
    <col min="2573" max="2816" width="9.140625" style="15"/>
    <col min="2817" max="2817" width="7.140625" style="15" customWidth="1"/>
    <col min="2818" max="2818" width="39.42578125" style="15" customWidth="1"/>
    <col min="2819" max="2819" width="8.28515625" style="15" customWidth="1"/>
    <col min="2820" max="2820" width="10.85546875" style="15" customWidth="1"/>
    <col min="2821" max="2821" width="11.85546875" style="15" customWidth="1"/>
    <col min="2822" max="2822" width="12.5703125" style="15" customWidth="1"/>
    <col min="2823" max="2827" width="9.140625" style="15"/>
    <col min="2828" max="2828" width="7.140625" style="15" customWidth="1"/>
    <col min="2829" max="3072" width="9.140625" style="15"/>
    <col min="3073" max="3073" width="7.140625" style="15" customWidth="1"/>
    <col min="3074" max="3074" width="39.42578125" style="15" customWidth="1"/>
    <col min="3075" max="3075" width="8.28515625" style="15" customWidth="1"/>
    <col min="3076" max="3076" width="10.85546875" style="15" customWidth="1"/>
    <col min="3077" max="3077" width="11.85546875" style="15" customWidth="1"/>
    <col min="3078" max="3078" width="12.5703125" style="15" customWidth="1"/>
    <col min="3079" max="3083" width="9.140625" style="15"/>
    <col min="3084" max="3084" width="7.140625" style="15" customWidth="1"/>
    <col min="3085" max="3328" width="9.140625" style="15"/>
    <col min="3329" max="3329" width="7.140625" style="15" customWidth="1"/>
    <col min="3330" max="3330" width="39.42578125" style="15" customWidth="1"/>
    <col min="3331" max="3331" width="8.28515625" style="15" customWidth="1"/>
    <col min="3332" max="3332" width="10.85546875" style="15" customWidth="1"/>
    <col min="3333" max="3333" width="11.85546875" style="15" customWidth="1"/>
    <col min="3334" max="3334" width="12.5703125" style="15" customWidth="1"/>
    <col min="3335" max="3339" width="9.140625" style="15"/>
    <col min="3340" max="3340" width="7.140625" style="15" customWidth="1"/>
    <col min="3341" max="3584" width="9.140625" style="15"/>
    <col min="3585" max="3585" width="7.140625" style="15" customWidth="1"/>
    <col min="3586" max="3586" width="39.42578125" style="15" customWidth="1"/>
    <col min="3587" max="3587" width="8.28515625" style="15" customWidth="1"/>
    <col min="3588" max="3588" width="10.85546875" style="15" customWidth="1"/>
    <col min="3589" max="3589" width="11.85546875" style="15" customWidth="1"/>
    <col min="3590" max="3590" width="12.5703125" style="15" customWidth="1"/>
    <col min="3591" max="3595" width="9.140625" style="15"/>
    <col min="3596" max="3596" width="7.140625" style="15" customWidth="1"/>
    <col min="3597" max="3840" width="9.140625" style="15"/>
    <col min="3841" max="3841" width="7.140625" style="15" customWidth="1"/>
    <col min="3842" max="3842" width="39.42578125" style="15" customWidth="1"/>
    <col min="3843" max="3843" width="8.28515625" style="15" customWidth="1"/>
    <col min="3844" max="3844" width="10.85546875" style="15" customWidth="1"/>
    <col min="3845" max="3845" width="11.85546875" style="15" customWidth="1"/>
    <col min="3846" max="3846" width="12.5703125" style="15" customWidth="1"/>
    <col min="3847" max="3851" width="9.140625" style="15"/>
    <col min="3852" max="3852" width="7.140625" style="15" customWidth="1"/>
    <col min="3853" max="4096" width="9.140625" style="15"/>
    <col min="4097" max="4097" width="7.140625" style="15" customWidth="1"/>
    <col min="4098" max="4098" width="39.42578125" style="15" customWidth="1"/>
    <col min="4099" max="4099" width="8.28515625" style="15" customWidth="1"/>
    <col min="4100" max="4100" width="10.85546875" style="15" customWidth="1"/>
    <col min="4101" max="4101" width="11.85546875" style="15" customWidth="1"/>
    <col min="4102" max="4102" width="12.5703125" style="15" customWidth="1"/>
    <col min="4103" max="4107" width="9.140625" style="15"/>
    <col min="4108" max="4108" width="7.140625" style="15" customWidth="1"/>
    <col min="4109" max="4352" width="9.140625" style="15"/>
    <col min="4353" max="4353" width="7.140625" style="15" customWidth="1"/>
    <col min="4354" max="4354" width="39.42578125" style="15" customWidth="1"/>
    <col min="4355" max="4355" width="8.28515625" style="15" customWidth="1"/>
    <col min="4356" max="4356" width="10.85546875" style="15" customWidth="1"/>
    <col min="4357" max="4357" width="11.85546875" style="15" customWidth="1"/>
    <col min="4358" max="4358" width="12.5703125" style="15" customWidth="1"/>
    <col min="4359" max="4363" width="9.140625" style="15"/>
    <col min="4364" max="4364" width="7.140625" style="15" customWidth="1"/>
    <col min="4365" max="4608" width="9.140625" style="15"/>
    <col min="4609" max="4609" width="7.140625" style="15" customWidth="1"/>
    <col min="4610" max="4610" width="39.42578125" style="15" customWidth="1"/>
    <col min="4611" max="4611" width="8.28515625" style="15" customWidth="1"/>
    <col min="4612" max="4612" width="10.85546875" style="15" customWidth="1"/>
    <col min="4613" max="4613" width="11.85546875" style="15" customWidth="1"/>
    <col min="4614" max="4614" width="12.5703125" style="15" customWidth="1"/>
    <col min="4615" max="4619" width="9.140625" style="15"/>
    <col min="4620" max="4620" width="7.140625" style="15" customWidth="1"/>
    <col min="4621" max="4864" width="9.140625" style="15"/>
    <col min="4865" max="4865" width="7.140625" style="15" customWidth="1"/>
    <col min="4866" max="4866" width="39.42578125" style="15" customWidth="1"/>
    <col min="4867" max="4867" width="8.28515625" style="15" customWidth="1"/>
    <col min="4868" max="4868" width="10.85546875" style="15" customWidth="1"/>
    <col min="4869" max="4869" width="11.85546875" style="15" customWidth="1"/>
    <col min="4870" max="4870" width="12.5703125" style="15" customWidth="1"/>
    <col min="4871" max="4875" width="9.140625" style="15"/>
    <col min="4876" max="4876" width="7.140625" style="15" customWidth="1"/>
    <col min="4877" max="5120" width="9.140625" style="15"/>
    <col min="5121" max="5121" width="7.140625" style="15" customWidth="1"/>
    <col min="5122" max="5122" width="39.42578125" style="15" customWidth="1"/>
    <col min="5123" max="5123" width="8.28515625" style="15" customWidth="1"/>
    <col min="5124" max="5124" width="10.85546875" style="15" customWidth="1"/>
    <col min="5125" max="5125" width="11.85546875" style="15" customWidth="1"/>
    <col min="5126" max="5126" width="12.5703125" style="15" customWidth="1"/>
    <col min="5127" max="5131" width="9.140625" style="15"/>
    <col min="5132" max="5132" width="7.140625" style="15" customWidth="1"/>
    <col min="5133" max="5376" width="9.140625" style="15"/>
    <col min="5377" max="5377" width="7.140625" style="15" customWidth="1"/>
    <col min="5378" max="5378" width="39.42578125" style="15" customWidth="1"/>
    <col min="5379" max="5379" width="8.28515625" style="15" customWidth="1"/>
    <col min="5380" max="5380" width="10.85546875" style="15" customWidth="1"/>
    <col min="5381" max="5381" width="11.85546875" style="15" customWidth="1"/>
    <col min="5382" max="5382" width="12.5703125" style="15" customWidth="1"/>
    <col min="5383" max="5387" width="9.140625" style="15"/>
    <col min="5388" max="5388" width="7.140625" style="15" customWidth="1"/>
    <col min="5389" max="5632" width="9.140625" style="15"/>
    <col min="5633" max="5633" width="7.140625" style="15" customWidth="1"/>
    <col min="5634" max="5634" width="39.42578125" style="15" customWidth="1"/>
    <col min="5635" max="5635" width="8.28515625" style="15" customWidth="1"/>
    <col min="5636" max="5636" width="10.85546875" style="15" customWidth="1"/>
    <col min="5637" max="5637" width="11.85546875" style="15" customWidth="1"/>
    <col min="5638" max="5638" width="12.5703125" style="15" customWidth="1"/>
    <col min="5639" max="5643" width="9.140625" style="15"/>
    <col min="5644" max="5644" width="7.140625" style="15" customWidth="1"/>
    <col min="5645" max="5888" width="9.140625" style="15"/>
    <col min="5889" max="5889" width="7.140625" style="15" customWidth="1"/>
    <col min="5890" max="5890" width="39.42578125" style="15" customWidth="1"/>
    <col min="5891" max="5891" width="8.28515625" style="15" customWidth="1"/>
    <col min="5892" max="5892" width="10.85546875" style="15" customWidth="1"/>
    <col min="5893" max="5893" width="11.85546875" style="15" customWidth="1"/>
    <col min="5894" max="5894" width="12.5703125" style="15" customWidth="1"/>
    <col min="5895" max="5899" width="9.140625" style="15"/>
    <col min="5900" max="5900" width="7.140625" style="15" customWidth="1"/>
    <col min="5901" max="6144" width="9.140625" style="15"/>
    <col min="6145" max="6145" width="7.140625" style="15" customWidth="1"/>
    <col min="6146" max="6146" width="39.42578125" style="15" customWidth="1"/>
    <col min="6147" max="6147" width="8.28515625" style="15" customWidth="1"/>
    <col min="6148" max="6148" width="10.85546875" style="15" customWidth="1"/>
    <col min="6149" max="6149" width="11.85546875" style="15" customWidth="1"/>
    <col min="6150" max="6150" width="12.5703125" style="15" customWidth="1"/>
    <col min="6151" max="6155" width="9.140625" style="15"/>
    <col min="6156" max="6156" width="7.140625" style="15" customWidth="1"/>
    <col min="6157" max="6400" width="9.140625" style="15"/>
    <col min="6401" max="6401" width="7.140625" style="15" customWidth="1"/>
    <col min="6402" max="6402" width="39.42578125" style="15" customWidth="1"/>
    <col min="6403" max="6403" width="8.28515625" style="15" customWidth="1"/>
    <col min="6404" max="6404" width="10.85546875" style="15" customWidth="1"/>
    <col min="6405" max="6405" width="11.85546875" style="15" customWidth="1"/>
    <col min="6406" max="6406" width="12.5703125" style="15" customWidth="1"/>
    <col min="6407" max="6411" width="9.140625" style="15"/>
    <col min="6412" max="6412" width="7.140625" style="15" customWidth="1"/>
    <col min="6413" max="6656" width="9.140625" style="15"/>
    <col min="6657" max="6657" width="7.140625" style="15" customWidth="1"/>
    <col min="6658" max="6658" width="39.42578125" style="15" customWidth="1"/>
    <col min="6659" max="6659" width="8.28515625" style="15" customWidth="1"/>
    <col min="6660" max="6660" width="10.85546875" style="15" customWidth="1"/>
    <col min="6661" max="6661" width="11.85546875" style="15" customWidth="1"/>
    <col min="6662" max="6662" width="12.5703125" style="15" customWidth="1"/>
    <col min="6663" max="6667" width="9.140625" style="15"/>
    <col min="6668" max="6668" width="7.140625" style="15" customWidth="1"/>
    <col min="6669" max="6912" width="9.140625" style="15"/>
    <col min="6913" max="6913" width="7.140625" style="15" customWidth="1"/>
    <col min="6914" max="6914" width="39.42578125" style="15" customWidth="1"/>
    <col min="6915" max="6915" width="8.28515625" style="15" customWidth="1"/>
    <col min="6916" max="6916" width="10.85546875" style="15" customWidth="1"/>
    <col min="6917" max="6917" width="11.85546875" style="15" customWidth="1"/>
    <col min="6918" max="6918" width="12.5703125" style="15" customWidth="1"/>
    <col min="6919" max="6923" width="9.140625" style="15"/>
    <col min="6924" max="6924" width="7.140625" style="15" customWidth="1"/>
    <col min="6925" max="7168" width="9.140625" style="15"/>
    <col min="7169" max="7169" width="7.140625" style="15" customWidth="1"/>
    <col min="7170" max="7170" width="39.42578125" style="15" customWidth="1"/>
    <col min="7171" max="7171" width="8.28515625" style="15" customWidth="1"/>
    <col min="7172" max="7172" width="10.85546875" style="15" customWidth="1"/>
    <col min="7173" max="7173" width="11.85546875" style="15" customWidth="1"/>
    <col min="7174" max="7174" width="12.5703125" style="15" customWidth="1"/>
    <col min="7175" max="7179" width="9.140625" style="15"/>
    <col min="7180" max="7180" width="7.140625" style="15" customWidth="1"/>
    <col min="7181" max="7424" width="9.140625" style="15"/>
    <col min="7425" max="7425" width="7.140625" style="15" customWidth="1"/>
    <col min="7426" max="7426" width="39.42578125" style="15" customWidth="1"/>
    <col min="7427" max="7427" width="8.28515625" style="15" customWidth="1"/>
    <col min="7428" max="7428" width="10.85546875" style="15" customWidth="1"/>
    <col min="7429" max="7429" width="11.85546875" style="15" customWidth="1"/>
    <col min="7430" max="7430" width="12.5703125" style="15" customWidth="1"/>
    <col min="7431" max="7435" width="9.140625" style="15"/>
    <col min="7436" max="7436" width="7.140625" style="15" customWidth="1"/>
    <col min="7437" max="7680" width="9.140625" style="15"/>
    <col min="7681" max="7681" width="7.140625" style="15" customWidth="1"/>
    <col min="7682" max="7682" width="39.42578125" style="15" customWidth="1"/>
    <col min="7683" max="7683" width="8.28515625" style="15" customWidth="1"/>
    <col min="7684" max="7684" width="10.85546875" style="15" customWidth="1"/>
    <col min="7685" max="7685" width="11.85546875" style="15" customWidth="1"/>
    <col min="7686" max="7686" width="12.5703125" style="15" customWidth="1"/>
    <col min="7687" max="7691" width="9.140625" style="15"/>
    <col min="7692" max="7692" width="7.140625" style="15" customWidth="1"/>
    <col min="7693" max="7936" width="9.140625" style="15"/>
    <col min="7937" max="7937" width="7.140625" style="15" customWidth="1"/>
    <col min="7938" max="7938" width="39.42578125" style="15" customWidth="1"/>
    <col min="7939" max="7939" width="8.28515625" style="15" customWidth="1"/>
    <col min="7940" max="7940" width="10.85546875" style="15" customWidth="1"/>
    <col min="7941" max="7941" width="11.85546875" style="15" customWidth="1"/>
    <col min="7942" max="7942" width="12.5703125" style="15" customWidth="1"/>
    <col min="7943" max="7947" width="9.140625" style="15"/>
    <col min="7948" max="7948" width="7.140625" style="15" customWidth="1"/>
    <col min="7949" max="8192" width="9.140625" style="15"/>
    <col min="8193" max="8193" width="7.140625" style="15" customWidth="1"/>
    <col min="8194" max="8194" width="39.42578125" style="15" customWidth="1"/>
    <col min="8195" max="8195" width="8.28515625" style="15" customWidth="1"/>
    <col min="8196" max="8196" width="10.85546875" style="15" customWidth="1"/>
    <col min="8197" max="8197" width="11.85546875" style="15" customWidth="1"/>
    <col min="8198" max="8198" width="12.5703125" style="15" customWidth="1"/>
    <col min="8199" max="8203" width="9.140625" style="15"/>
    <col min="8204" max="8204" width="7.140625" style="15" customWidth="1"/>
    <col min="8205" max="8448" width="9.140625" style="15"/>
    <col min="8449" max="8449" width="7.140625" style="15" customWidth="1"/>
    <col min="8450" max="8450" width="39.42578125" style="15" customWidth="1"/>
    <col min="8451" max="8451" width="8.28515625" style="15" customWidth="1"/>
    <col min="8452" max="8452" width="10.85546875" style="15" customWidth="1"/>
    <col min="8453" max="8453" width="11.85546875" style="15" customWidth="1"/>
    <col min="8454" max="8454" width="12.5703125" style="15" customWidth="1"/>
    <col min="8455" max="8459" width="9.140625" style="15"/>
    <col min="8460" max="8460" width="7.140625" style="15" customWidth="1"/>
    <col min="8461" max="8704" width="9.140625" style="15"/>
    <col min="8705" max="8705" width="7.140625" style="15" customWidth="1"/>
    <col min="8706" max="8706" width="39.42578125" style="15" customWidth="1"/>
    <col min="8707" max="8707" width="8.28515625" style="15" customWidth="1"/>
    <col min="8708" max="8708" width="10.85546875" style="15" customWidth="1"/>
    <col min="8709" max="8709" width="11.85546875" style="15" customWidth="1"/>
    <col min="8710" max="8710" width="12.5703125" style="15" customWidth="1"/>
    <col min="8711" max="8715" width="9.140625" style="15"/>
    <col min="8716" max="8716" width="7.140625" style="15" customWidth="1"/>
    <col min="8717" max="8960" width="9.140625" style="15"/>
    <col min="8961" max="8961" width="7.140625" style="15" customWidth="1"/>
    <col min="8962" max="8962" width="39.42578125" style="15" customWidth="1"/>
    <col min="8963" max="8963" width="8.28515625" style="15" customWidth="1"/>
    <col min="8964" max="8964" width="10.85546875" style="15" customWidth="1"/>
    <col min="8965" max="8965" width="11.85546875" style="15" customWidth="1"/>
    <col min="8966" max="8966" width="12.5703125" style="15" customWidth="1"/>
    <col min="8967" max="8971" width="9.140625" style="15"/>
    <col min="8972" max="8972" width="7.140625" style="15" customWidth="1"/>
    <col min="8973" max="9216" width="9.140625" style="15"/>
    <col min="9217" max="9217" width="7.140625" style="15" customWidth="1"/>
    <col min="9218" max="9218" width="39.42578125" style="15" customWidth="1"/>
    <col min="9219" max="9219" width="8.28515625" style="15" customWidth="1"/>
    <col min="9220" max="9220" width="10.85546875" style="15" customWidth="1"/>
    <col min="9221" max="9221" width="11.85546875" style="15" customWidth="1"/>
    <col min="9222" max="9222" width="12.5703125" style="15" customWidth="1"/>
    <col min="9223" max="9227" width="9.140625" style="15"/>
    <col min="9228" max="9228" width="7.140625" style="15" customWidth="1"/>
    <col min="9229" max="9472" width="9.140625" style="15"/>
    <col min="9473" max="9473" width="7.140625" style="15" customWidth="1"/>
    <col min="9474" max="9474" width="39.42578125" style="15" customWidth="1"/>
    <col min="9475" max="9475" width="8.28515625" style="15" customWidth="1"/>
    <col min="9476" max="9476" width="10.85546875" style="15" customWidth="1"/>
    <col min="9477" max="9477" width="11.85546875" style="15" customWidth="1"/>
    <col min="9478" max="9478" width="12.5703125" style="15" customWidth="1"/>
    <col min="9479" max="9483" width="9.140625" style="15"/>
    <col min="9484" max="9484" width="7.140625" style="15" customWidth="1"/>
    <col min="9485" max="9728" width="9.140625" style="15"/>
    <col min="9729" max="9729" width="7.140625" style="15" customWidth="1"/>
    <col min="9730" max="9730" width="39.42578125" style="15" customWidth="1"/>
    <col min="9731" max="9731" width="8.28515625" style="15" customWidth="1"/>
    <col min="9732" max="9732" width="10.85546875" style="15" customWidth="1"/>
    <col min="9733" max="9733" width="11.85546875" style="15" customWidth="1"/>
    <col min="9734" max="9734" width="12.5703125" style="15" customWidth="1"/>
    <col min="9735" max="9739" width="9.140625" style="15"/>
    <col min="9740" max="9740" width="7.140625" style="15" customWidth="1"/>
    <col min="9741" max="9984" width="9.140625" style="15"/>
    <col min="9985" max="9985" width="7.140625" style="15" customWidth="1"/>
    <col min="9986" max="9986" width="39.42578125" style="15" customWidth="1"/>
    <col min="9987" max="9987" width="8.28515625" style="15" customWidth="1"/>
    <col min="9988" max="9988" width="10.85546875" style="15" customWidth="1"/>
    <col min="9989" max="9989" width="11.85546875" style="15" customWidth="1"/>
    <col min="9990" max="9990" width="12.5703125" style="15" customWidth="1"/>
    <col min="9991" max="9995" width="9.140625" style="15"/>
    <col min="9996" max="9996" width="7.140625" style="15" customWidth="1"/>
    <col min="9997" max="10240" width="9.140625" style="15"/>
    <col min="10241" max="10241" width="7.140625" style="15" customWidth="1"/>
    <col min="10242" max="10242" width="39.42578125" style="15" customWidth="1"/>
    <col min="10243" max="10243" width="8.28515625" style="15" customWidth="1"/>
    <col min="10244" max="10244" width="10.85546875" style="15" customWidth="1"/>
    <col min="10245" max="10245" width="11.85546875" style="15" customWidth="1"/>
    <col min="10246" max="10246" width="12.5703125" style="15" customWidth="1"/>
    <col min="10247" max="10251" width="9.140625" style="15"/>
    <col min="10252" max="10252" width="7.140625" style="15" customWidth="1"/>
    <col min="10253" max="10496" width="9.140625" style="15"/>
    <col min="10497" max="10497" width="7.140625" style="15" customWidth="1"/>
    <col min="10498" max="10498" width="39.42578125" style="15" customWidth="1"/>
    <col min="10499" max="10499" width="8.28515625" style="15" customWidth="1"/>
    <col min="10500" max="10500" width="10.85546875" style="15" customWidth="1"/>
    <col min="10501" max="10501" width="11.85546875" style="15" customWidth="1"/>
    <col min="10502" max="10502" width="12.5703125" style="15" customWidth="1"/>
    <col min="10503" max="10507" width="9.140625" style="15"/>
    <col min="10508" max="10508" width="7.140625" style="15" customWidth="1"/>
    <col min="10509" max="10752" width="9.140625" style="15"/>
    <col min="10753" max="10753" width="7.140625" style="15" customWidth="1"/>
    <col min="10754" max="10754" width="39.42578125" style="15" customWidth="1"/>
    <col min="10755" max="10755" width="8.28515625" style="15" customWidth="1"/>
    <col min="10756" max="10756" width="10.85546875" style="15" customWidth="1"/>
    <col min="10757" max="10757" width="11.85546875" style="15" customWidth="1"/>
    <col min="10758" max="10758" width="12.5703125" style="15" customWidth="1"/>
    <col min="10759" max="10763" width="9.140625" style="15"/>
    <col min="10764" max="10764" width="7.140625" style="15" customWidth="1"/>
    <col min="10765" max="11008" width="9.140625" style="15"/>
    <col min="11009" max="11009" width="7.140625" style="15" customWidth="1"/>
    <col min="11010" max="11010" width="39.42578125" style="15" customWidth="1"/>
    <col min="11011" max="11011" width="8.28515625" style="15" customWidth="1"/>
    <col min="11012" max="11012" width="10.85546875" style="15" customWidth="1"/>
    <col min="11013" max="11013" width="11.85546875" style="15" customWidth="1"/>
    <col min="11014" max="11014" width="12.5703125" style="15" customWidth="1"/>
    <col min="11015" max="11019" width="9.140625" style="15"/>
    <col min="11020" max="11020" width="7.140625" style="15" customWidth="1"/>
    <col min="11021" max="11264" width="9.140625" style="15"/>
    <col min="11265" max="11265" width="7.140625" style="15" customWidth="1"/>
    <col min="11266" max="11266" width="39.42578125" style="15" customWidth="1"/>
    <col min="11267" max="11267" width="8.28515625" style="15" customWidth="1"/>
    <col min="11268" max="11268" width="10.85546875" style="15" customWidth="1"/>
    <col min="11269" max="11269" width="11.85546875" style="15" customWidth="1"/>
    <col min="11270" max="11270" width="12.5703125" style="15" customWidth="1"/>
    <col min="11271" max="11275" width="9.140625" style="15"/>
    <col min="11276" max="11276" width="7.140625" style="15" customWidth="1"/>
    <col min="11277" max="11520" width="9.140625" style="15"/>
    <col min="11521" max="11521" width="7.140625" style="15" customWidth="1"/>
    <col min="11522" max="11522" width="39.42578125" style="15" customWidth="1"/>
    <col min="11523" max="11523" width="8.28515625" style="15" customWidth="1"/>
    <col min="11524" max="11524" width="10.85546875" style="15" customWidth="1"/>
    <col min="11525" max="11525" width="11.85546875" style="15" customWidth="1"/>
    <col min="11526" max="11526" width="12.5703125" style="15" customWidth="1"/>
    <col min="11527" max="11531" width="9.140625" style="15"/>
    <col min="11532" max="11532" width="7.140625" style="15" customWidth="1"/>
    <col min="11533" max="11776" width="9.140625" style="15"/>
    <col min="11777" max="11777" width="7.140625" style="15" customWidth="1"/>
    <col min="11778" max="11778" width="39.42578125" style="15" customWidth="1"/>
    <col min="11779" max="11779" width="8.28515625" style="15" customWidth="1"/>
    <col min="11780" max="11780" width="10.85546875" style="15" customWidth="1"/>
    <col min="11781" max="11781" width="11.85546875" style="15" customWidth="1"/>
    <col min="11782" max="11782" width="12.5703125" style="15" customWidth="1"/>
    <col min="11783" max="11787" width="9.140625" style="15"/>
    <col min="11788" max="11788" width="7.140625" style="15" customWidth="1"/>
    <col min="11789" max="12032" width="9.140625" style="15"/>
    <col min="12033" max="12033" width="7.140625" style="15" customWidth="1"/>
    <col min="12034" max="12034" width="39.42578125" style="15" customWidth="1"/>
    <col min="12035" max="12035" width="8.28515625" style="15" customWidth="1"/>
    <col min="12036" max="12036" width="10.85546875" style="15" customWidth="1"/>
    <col min="12037" max="12037" width="11.85546875" style="15" customWidth="1"/>
    <col min="12038" max="12038" width="12.5703125" style="15" customWidth="1"/>
    <col min="12039" max="12043" width="9.140625" style="15"/>
    <col min="12044" max="12044" width="7.140625" style="15" customWidth="1"/>
    <col min="12045" max="12288" width="9.140625" style="15"/>
    <col min="12289" max="12289" width="7.140625" style="15" customWidth="1"/>
    <col min="12290" max="12290" width="39.42578125" style="15" customWidth="1"/>
    <col min="12291" max="12291" width="8.28515625" style="15" customWidth="1"/>
    <col min="12292" max="12292" width="10.85546875" style="15" customWidth="1"/>
    <col min="12293" max="12293" width="11.85546875" style="15" customWidth="1"/>
    <col min="12294" max="12294" width="12.5703125" style="15" customWidth="1"/>
    <col min="12295" max="12299" width="9.140625" style="15"/>
    <col min="12300" max="12300" width="7.140625" style="15" customWidth="1"/>
    <col min="12301" max="12544" width="9.140625" style="15"/>
    <col min="12545" max="12545" width="7.140625" style="15" customWidth="1"/>
    <col min="12546" max="12546" width="39.42578125" style="15" customWidth="1"/>
    <col min="12547" max="12547" width="8.28515625" style="15" customWidth="1"/>
    <col min="12548" max="12548" width="10.85546875" style="15" customWidth="1"/>
    <col min="12549" max="12549" width="11.85546875" style="15" customWidth="1"/>
    <col min="12550" max="12550" width="12.5703125" style="15" customWidth="1"/>
    <col min="12551" max="12555" width="9.140625" style="15"/>
    <col min="12556" max="12556" width="7.140625" style="15" customWidth="1"/>
    <col min="12557" max="12800" width="9.140625" style="15"/>
    <col min="12801" max="12801" width="7.140625" style="15" customWidth="1"/>
    <col min="12802" max="12802" width="39.42578125" style="15" customWidth="1"/>
    <col min="12803" max="12803" width="8.28515625" style="15" customWidth="1"/>
    <col min="12804" max="12804" width="10.85546875" style="15" customWidth="1"/>
    <col min="12805" max="12805" width="11.85546875" style="15" customWidth="1"/>
    <col min="12806" max="12806" width="12.5703125" style="15" customWidth="1"/>
    <col min="12807" max="12811" width="9.140625" style="15"/>
    <col min="12812" max="12812" width="7.140625" style="15" customWidth="1"/>
    <col min="12813" max="13056" width="9.140625" style="15"/>
    <col min="13057" max="13057" width="7.140625" style="15" customWidth="1"/>
    <col min="13058" max="13058" width="39.42578125" style="15" customWidth="1"/>
    <col min="13059" max="13059" width="8.28515625" style="15" customWidth="1"/>
    <col min="13060" max="13060" width="10.85546875" style="15" customWidth="1"/>
    <col min="13061" max="13061" width="11.85546875" style="15" customWidth="1"/>
    <col min="13062" max="13062" width="12.5703125" style="15" customWidth="1"/>
    <col min="13063" max="13067" width="9.140625" style="15"/>
    <col min="13068" max="13068" width="7.140625" style="15" customWidth="1"/>
    <col min="13069" max="13312" width="9.140625" style="15"/>
    <col min="13313" max="13313" width="7.140625" style="15" customWidth="1"/>
    <col min="13314" max="13314" width="39.42578125" style="15" customWidth="1"/>
    <col min="13315" max="13315" width="8.28515625" style="15" customWidth="1"/>
    <col min="13316" max="13316" width="10.85546875" style="15" customWidth="1"/>
    <col min="13317" max="13317" width="11.85546875" style="15" customWidth="1"/>
    <col min="13318" max="13318" width="12.5703125" style="15" customWidth="1"/>
    <col min="13319" max="13323" width="9.140625" style="15"/>
    <col min="13324" max="13324" width="7.140625" style="15" customWidth="1"/>
    <col min="13325" max="13568" width="9.140625" style="15"/>
    <col min="13569" max="13569" width="7.140625" style="15" customWidth="1"/>
    <col min="13570" max="13570" width="39.42578125" style="15" customWidth="1"/>
    <col min="13571" max="13571" width="8.28515625" style="15" customWidth="1"/>
    <col min="13572" max="13572" width="10.85546875" style="15" customWidth="1"/>
    <col min="13573" max="13573" width="11.85546875" style="15" customWidth="1"/>
    <col min="13574" max="13574" width="12.5703125" style="15" customWidth="1"/>
    <col min="13575" max="13579" width="9.140625" style="15"/>
    <col min="13580" max="13580" width="7.140625" style="15" customWidth="1"/>
    <col min="13581" max="13824" width="9.140625" style="15"/>
    <col min="13825" max="13825" width="7.140625" style="15" customWidth="1"/>
    <col min="13826" max="13826" width="39.42578125" style="15" customWidth="1"/>
    <col min="13827" max="13827" width="8.28515625" style="15" customWidth="1"/>
    <col min="13828" max="13828" width="10.85546875" style="15" customWidth="1"/>
    <col min="13829" max="13829" width="11.85546875" style="15" customWidth="1"/>
    <col min="13830" max="13830" width="12.5703125" style="15" customWidth="1"/>
    <col min="13831" max="13835" width="9.140625" style="15"/>
    <col min="13836" max="13836" width="7.140625" style="15" customWidth="1"/>
    <col min="13837" max="14080" width="9.140625" style="15"/>
    <col min="14081" max="14081" width="7.140625" style="15" customWidth="1"/>
    <col min="14082" max="14082" width="39.42578125" style="15" customWidth="1"/>
    <col min="14083" max="14083" width="8.28515625" style="15" customWidth="1"/>
    <col min="14084" max="14084" width="10.85546875" style="15" customWidth="1"/>
    <col min="14085" max="14085" width="11.85546875" style="15" customWidth="1"/>
    <col min="14086" max="14086" width="12.5703125" style="15" customWidth="1"/>
    <col min="14087" max="14091" width="9.140625" style="15"/>
    <col min="14092" max="14092" width="7.140625" style="15" customWidth="1"/>
    <col min="14093" max="14336" width="9.140625" style="15"/>
    <col min="14337" max="14337" width="7.140625" style="15" customWidth="1"/>
    <col min="14338" max="14338" width="39.42578125" style="15" customWidth="1"/>
    <col min="14339" max="14339" width="8.28515625" style="15" customWidth="1"/>
    <col min="14340" max="14340" width="10.85546875" style="15" customWidth="1"/>
    <col min="14341" max="14341" width="11.85546875" style="15" customWidth="1"/>
    <col min="14342" max="14342" width="12.5703125" style="15" customWidth="1"/>
    <col min="14343" max="14347" width="9.140625" style="15"/>
    <col min="14348" max="14348" width="7.140625" style="15" customWidth="1"/>
    <col min="14349" max="14592" width="9.140625" style="15"/>
    <col min="14593" max="14593" width="7.140625" style="15" customWidth="1"/>
    <col min="14594" max="14594" width="39.42578125" style="15" customWidth="1"/>
    <col min="14595" max="14595" width="8.28515625" style="15" customWidth="1"/>
    <col min="14596" max="14596" width="10.85546875" style="15" customWidth="1"/>
    <col min="14597" max="14597" width="11.85546875" style="15" customWidth="1"/>
    <col min="14598" max="14598" width="12.5703125" style="15" customWidth="1"/>
    <col min="14599" max="14603" width="9.140625" style="15"/>
    <col min="14604" max="14604" width="7.140625" style="15" customWidth="1"/>
    <col min="14605" max="14848" width="9.140625" style="15"/>
    <col min="14849" max="14849" width="7.140625" style="15" customWidth="1"/>
    <col min="14850" max="14850" width="39.42578125" style="15" customWidth="1"/>
    <col min="14851" max="14851" width="8.28515625" style="15" customWidth="1"/>
    <col min="14852" max="14852" width="10.85546875" style="15" customWidth="1"/>
    <col min="14853" max="14853" width="11.85546875" style="15" customWidth="1"/>
    <col min="14854" max="14854" width="12.5703125" style="15" customWidth="1"/>
    <col min="14855" max="14859" width="9.140625" style="15"/>
    <col min="14860" max="14860" width="7.140625" style="15" customWidth="1"/>
    <col min="14861" max="15104" width="9.140625" style="15"/>
    <col min="15105" max="15105" width="7.140625" style="15" customWidth="1"/>
    <col min="15106" max="15106" width="39.42578125" style="15" customWidth="1"/>
    <col min="15107" max="15107" width="8.28515625" style="15" customWidth="1"/>
    <col min="15108" max="15108" width="10.85546875" style="15" customWidth="1"/>
    <col min="15109" max="15109" width="11.85546875" style="15" customWidth="1"/>
    <col min="15110" max="15110" width="12.5703125" style="15" customWidth="1"/>
    <col min="15111" max="15115" width="9.140625" style="15"/>
    <col min="15116" max="15116" width="7.140625" style="15" customWidth="1"/>
    <col min="15117" max="15360" width="9.140625" style="15"/>
    <col min="15361" max="15361" width="7.140625" style="15" customWidth="1"/>
    <col min="15362" max="15362" width="39.42578125" style="15" customWidth="1"/>
    <col min="15363" max="15363" width="8.28515625" style="15" customWidth="1"/>
    <col min="15364" max="15364" width="10.85546875" style="15" customWidth="1"/>
    <col min="15365" max="15365" width="11.85546875" style="15" customWidth="1"/>
    <col min="15366" max="15366" width="12.5703125" style="15" customWidth="1"/>
    <col min="15367" max="15371" width="9.140625" style="15"/>
    <col min="15372" max="15372" width="7.140625" style="15" customWidth="1"/>
    <col min="15373" max="15616" width="9.140625" style="15"/>
    <col min="15617" max="15617" width="7.140625" style="15" customWidth="1"/>
    <col min="15618" max="15618" width="39.42578125" style="15" customWidth="1"/>
    <col min="15619" max="15619" width="8.28515625" style="15" customWidth="1"/>
    <col min="15620" max="15620" width="10.85546875" style="15" customWidth="1"/>
    <col min="15621" max="15621" width="11.85546875" style="15" customWidth="1"/>
    <col min="15622" max="15622" width="12.5703125" style="15" customWidth="1"/>
    <col min="15623" max="15627" width="9.140625" style="15"/>
    <col min="15628" max="15628" width="7.140625" style="15" customWidth="1"/>
    <col min="15629" max="15872" width="9.140625" style="15"/>
    <col min="15873" max="15873" width="7.140625" style="15" customWidth="1"/>
    <col min="15874" max="15874" width="39.42578125" style="15" customWidth="1"/>
    <col min="15875" max="15875" width="8.28515625" style="15" customWidth="1"/>
    <col min="15876" max="15876" width="10.85546875" style="15" customWidth="1"/>
    <col min="15877" max="15877" width="11.85546875" style="15" customWidth="1"/>
    <col min="15878" max="15878" width="12.5703125" style="15" customWidth="1"/>
    <col min="15879" max="15883" width="9.140625" style="15"/>
    <col min="15884" max="15884" width="7.140625" style="15" customWidth="1"/>
    <col min="15885" max="16128" width="9.140625" style="15"/>
    <col min="16129" max="16129" width="7.140625" style="15" customWidth="1"/>
    <col min="16130" max="16130" width="39.42578125" style="15" customWidth="1"/>
    <col min="16131" max="16131" width="8.28515625" style="15" customWidth="1"/>
    <col min="16132" max="16132" width="10.85546875" style="15" customWidth="1"/>
    <col min="16133" max="16133" width="11.85546875" style="15" customWidth="1"/>
    <col min="16134" max="16134" width="12.5703125" style="15" customWidth="1"/>
    <col min="16135" max="16139" width="9.140625" style="15"/>
    <col min="16140" max="16140" width="7.140625" style="15" customWidth="1"/>
    <col min="16141" max="16384" width="9.140625" style="15"/>
  </cols>
  <sheetData>
    <row r="1" spans="1:9">
      <c r="A1" s="22" t="s">
        <v>488</v>
      </c>
      <c r="B1" s="23" t="s">
        <v>489</v>
      </c>
      <c r="H1" s="462" t="s">
        <v>808</v>
      </c>
      <c r="I1" s="462" t="s">
        <v>809</v>
      </c>
    </row>
    <row r="2" spans="1:9">
      <c r="A2" s="22"/>
      <c r="B2" s="23"/>
      <c r="G2" s="1" t="s">
        <v>855</v>
      </c>
      <c r="H2" s="463"/>
    </row>
    <row r="3" spans="1:9" s="70" customFormat="1" ht="15">
      <c r="A3" s="82" t="s">
        <v>490</v>
      </c>
      <c r="B3" s="83"/>
      <c r="C3" s="84"/>
      <c r="D3" s="85"/>
      <c r="E3" s="86"/>
      <c r="F3" s="109"/>
      <c r="G3" s="2" t="s">
        <v>803</v>
      </c>
      <c r="H3" s="464" t="e">
        <f>SUM(#REF!)</f>
        <v>#REF!</v>
      </c>
      <c r="I3" s="465"/>
    </row>
    <row r="4" spans="1:9" s="110" customFormat="1" ht="56.25" customHeight="1">
      <c r="A4" s="572" t="s">
        <v>491</v>
      </c>
      <c r="B4" s="593"/>
      <c r="C4" s="593"/>
      <c r="D4" s="593"/>
      <c r="E4" s="593"/>
      <c r="F4" s="594"/>
      <c r="G4" s="3" t="s">
        <v>802</v>
      </c>
      <c r="H4" s="467"/>
      <c r="I4" s="465"/>
    </row>
    <row r="5" spans="1:9" s="110" customFormat="1" ht="27.75" customHeight="1">
      <c r="A5" s="575" t="s">
        <v>492</v>
      </c>
      <c r="B5" s="595"/>
      <c r="C5" s="595"/>
      <c r="D5" s="595"/>
      <c r="E5" s="595"/>
      <c r="F5" s="596"/>
      <c r="G5" s="4" t="s">
        <v>801</v>
      </c>
      <c r="H5" s="464"/>
      <c r="I5" s="465"/>
    </row>
    <row r="6" spans="1:9" s="110" customFormat="1" ht="28.5" customHeight="1">
      <c r="A6" s="575" t="s">
        <v>493</v>
      </c>
      <c r="B6" s="595"/>
      <c r="C6" s="595"/>
      <c r="D6" s="595"/>
      <c r="E6" s="595"/>
      <c r="F6" s="596"/>
      <c r="G6" s="5" t="s">
        <v>800</v>
      </c>
      <c r="H6" s="464"/>
      <c r="I6" s="465"/>
    </row>
    <row r="7" spans="1:9" s="110" customFormat="1" ht="26.25" customHeight="1">
      <c r="A7" s="575" t="s">
        <v>494</v>
      </c>
      <c r="B7" s="595"/>
      <c r="C7" s="595"/>
      <c r="D7" s="595"/>
      <c r="E7" s="595"/>
      <c r="F7" s="596"/>
      <c r="G7" s="6" t="s">
        <v>856</v>
      </c>
      <c r="H7" s="462"/>
      <c r="I7" s="462"/>
    </row>
    <row r="8" spans="1:9" s="110" customFormat="1" ht="42" customHeight="1">
      <c r="A8" s="575" t="s">
        <v>495</v>
      </c>
      <c r="B8" s="595"/>
      <c r="C8" s="595"/>
      <c r="D8" s="595"/>
      <c r="E8" s="595"/>
      <c r="F8" s="596"/>
      <c r="G8" s="7" t="s">
        <v>798</v>
      </c>
      <c r="H8" s="462"/>
      <c r="I8" s="462"/>
    </row>
    <row r="9" spans="1:9" s="110" customFormat="1" ht="28.5" customHeight="1">
      <c r="A9" s="578" t="s">
        <v>496</v>
      </c>
      <c r="B9" s="591"/>
      <c r="C9" s="591"/>
      <c r="D9" s="591"/>
      <c r="E9" s="591"/>
      <c r="F9" s="592"/>
      <c r="G9" s="10" t="s">
        <v>865</v>
      </c>
      <c r="H9" s="462"/>
      <c r="I9" s="462"/>
    </row>
    <row r="10" spans="1:9" s="70" customFormat="1" ht="15">
      <c r="A10" s="111"/>
      <c r="B10" s="112"/>
      <c r="C10" s="113"/>
      <c r="D10" s="114"/>
      <c r="E10" s="115"/>
      <c r="F10" s="116"/>
      <c r="G10" s="8" t="s">
        <v>805</v>
      </c>
      <c r="H10" s="462"/>
      <c r="I10" s="462"/>
    </row>
    <row r="11" spans="1:9">
      <c r="A11" s="22"/>
      <c r="B11" s="23"/>
      <c r="G11" s="9" t="s">
        <v>806</v>
      </c>
    </row>
    <row r="12" spans="1:9" s="29" customFormat="1" ht="17.25" thickBot="1">
      <c r="A12" s="25"/>
      <c r="B12" s="26" t="s">
        <v>396</v>
      </c>
      <c r="C12" s="27" t="s">
        <v>397</v>
      </c>
      <c r="D12" s="27" t="s">
        <v>19</v>
      </c>
      <c r="E12" s="27" t="s">
        <v>398</v>
      </c>
      <c r="F12" s="28" t="s">
        <v>399</v>
      </c>
      <c r="G12" s="252" t="s">
        <v>807</v>
      </c>
      <c r="H12" s="466"/>
      <c r="I12" s="466"/>
    </row>
    <row r="13" spans="1:9" s="63" customFormat="1" ht="13.5" thickTop="1">
      <c r="A13" s="100"/>
      <c r="B13" s="64"/>
      <c r="F13" s="117"/>
      <c r="G13" s="462"/>
      <c r="H13" s="462"/>
      <c r="I13" s="462"/>
    </row>
    <row r="14" spans="1:9" s="63" customFormat="1" ht="38.25">
      <c r="A14" s="185" t="s">
        <v>497</v>
      </c>
      <c r="B14" s="186" t="s">
        <v>498</v>
      </c>
      <c r="C14" s="187" t="s">
        <v>166</v>
      </c>
      <c r="D14" s="188">
        <v>72.27</v>
      </c>
      <c r="E14" s="526">
        <v>0</v>
      </c>
      <c r="F14" s="179">
        <f>E14*D14</f>
        <v>0</v>
      </c>
      <c r="G14" s="462"/>
      <c r="H14" s="462"/>
      <c r="I14" s="462"/>
    </row>
    <row r="15" spans="1:9" s="63" customFormat="1" ht="12.75">
      <c r="A15" s="100"/>
      <c r="B15" s="61"/>
      <c r="C15" s="34"/>
      <c r="D15" s="35"/>
      <c r="E15" s="67"/>
      <c r="F15" s="118"/>
      <c r="G15" s="462"/>
      <c r="H15" s="462"/>
      <c r="I15" s="462"/>
    </row>
    <row r="16" spans="1:9" s="63" customFormat="1" ht="40.5" customHeight="1">
      <c r="A16" s="185" t="s">
        <v>499</v>
      </c>
      <c r="B16" s="186" t="s">
        <v>500</v>
      </c>
      <c r="C16" s="187" t="s">
        <v>166</v>
      </c>
      <c r="D16" s="188">
        <v>10.54</v>
      </c>
      <c r="E16" s="526">
        <v>0</v>
      </c>
      <c r="F16" s="179">
        <f>E16*D16</f>
        <v>0</v>
      </c>
      <c r="G16" s="466"/>
      <c r="H16" s="466"/>
      <c r="I16" s="466"/>
    </row>
    <row r="17" spans="1:9" s="63" customFormat="1" ht="12.75">
      <c r="A17" s="100"/>
      <c r="B17" s="61"/>
      <c r="C17" s="34"/>
      <c r="D17" s="35"/>
      <c r="E17" s="67"/>
      <c r="F17" s="118"/>
      <c r="G17" s="462"/>
      <c r="H17" s="462"/>
      <c r="I17" s="462"/>
    </row>
    <row r="18" spans="1:9" s="63" customFormat="1" ht="51">
      <c r="A18" s="185" t="s">
        <v>501</v>
      </c>
      <c r="B18" s="186" t="s">
        <v>502</v>
      </c>
      <c r="C18" s="187" t="s">
        <v>166</v>
      </c>
      <c r="D18" s="188">
        <v>70.25</v>
      </c>
      <c r="E18" s="526">
        <v>0</v>
      </c>
      <c r="F18" s="179">
        <f>E18*D18</f>
        <v>0</v>
      </c>
      <c r="G18" s="462"/>
      <c r="H18" s="462"/>
      <c r="I18" s="462"/>
    </row>
    <row r="19" spans="1:9" s="63" customFormat="1" ht="13.5" thickBot="1">
      <c r="A19" s="100"/>
      <c r="B19" s="64"/>
      <c r="F19" s="117"/>
      <c r="G19" s="462"/>
      <c r="H19" s="462"/>
      <c r="I19" s="462"/>
    </row>
    <row r="20" spans="1:9" s="29" customFormat="1" ht="17.25" thickBot="1">
      <c r="A20" s="48"/>
      <c r="B20" s="49" t="s">
        <v>503</v>
      </c>
      <c r="C20" s="50"/>
      <c r="D20" s="51"/>
      <c r="E20" s="52"/>
      <c r="F20" s="53">
        <f>SUM(F13:F19)</f>
        <v>0</v>
      </c>
      <c r="G20" s="462"/>
      <c r="H20" s="462"/>
      <c r="I20" s="462"/>
    </row>
    <row r="21" spans="1:9" s="63" customFormat="1" ht="13.5" thickTop="1">
      <c r="A21" s="100"/>
      <c r="B21" s="64"/>
      <c r="F21" s="117"/>
      <c r="G21" s="462"/>
      <c r="H21" s="462"/>
      <c r="I21" s="462"/>
    </row>
    <row r="22" spans="1:9" s="63" customFormat="1" ht="12.75">
      <c r="A22" s="100"/>
      <c r="B22" s="64"/>
      <c r="F22" s="117"/>
      <c r="G22" s="462"/>
      <c r="H22" s="462"/>
      <c r="I22" s="462"/>
    </row>
    <row r="23" spans="1:9" s="63" customFormat="1" ht="12.75">
      <c r="A23" s="100"/>
      <c r="B23" s="64"/>
      <c r="F23" s="117"/>
      <c r="G23" s="462"/>
      <c r="H23" s="462"/>
      <c r="I23" s="462"/>
    </row>
    <row r="24" spans="1:9" s="63" customFormat="1" ht="12.75">
      <c r="A24" s="100"/>
      <c r="B24" s="64"/>
      <c r="F24" s="117"/>
      <c r="G24" s="462"/>
      <c r="H24" s="462"/>
      <c r="I24" s="462"/>
    </row>
    <row r="25" spans="1:9" s="63" customFormat="1" ht="12.75">
      <c r="A25" s="100"/>
      <c r="B25" s="64"/>
      <c r="F25" s="117"/>
      <c r="G25" s="462"/>
      <c r="H25" s="462"/>
      <c r="I25" s="462"/>
    </row>
    <row r="26" spans="1:9" s="63" customFormat="1" ht="12.75">
      <c r="A26" s="100"/>
      <c r="B26" s="64"/>
      <c r="F26" s="117"/>
      <c r="G26" s="462"/>
      <c r="H26" s="462"/>
      <c r="I26" s="462"/>
    </row>
  </sheetData>
  <sheetProtection algorithmName="SHA-512" hashValue="Shq9813gkIPySPI41UxUlC6iOGXcld9xRc8+L3UzHSYSCfQdeAC/rqDxaq8+cklqMeGmp6BrWBr4nl4EmmNsuQ==" saltValue="mHYuLaP4QrR3kdiT47g3nA==" spinCount="100000" sheet="1" objects="1" scenarios="1"/>
  <mergeCells count="6">
    <mergeCell ref="A9:F9"/>
    <mergeCell ref="A4:F4"/>
    <mergeCell ref="A5:F5"/>
    <mergeCell ref="A6:F6"/>
    <mergeCell ref="A7:F7"/>
    <mergeCell ref="A8:F8"/>
  </mergeCells>
  <pageMargins left="0.78740157480314965" right="0.39370078740157483" top="0.98425196850393704" bottom="0.98425196850393704" header="0.51181102362204722" footer="0.51181102362204722"/>
  <pageSetup paperSize="9" scale="71" firstPageNumber="0" orientation="portrait" horizontalDpi="300" verticalDpi="300" r:id="rId1"/>
  <headerFooter alignWithMargins="0">
    <oddHeader>&amp;L&amp;"Calibri,Krepko"&amp;9&amp;UObjekt: KULTURNI CENTER LAŠKO, Trg svobode 6, 3270 Laško&amp;R&amp;9POPIS GRADBENIH DEL
A/5.0 TESARSKA DELA - OPAŽ</oddHead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view="pageBreakPreview" topLeftCell="A57" zoomScaleSheetLayoutView="100" workbookViewId="0">
      <selection activeCell="E64" activeCellId="20" sqref="E13 E15 E17 E21 E23 E25 E27 E29 E31 E33 E35 E37 E39 E49:E50 E52 E54 E56 E58 E60 E62 E64"/>
    </sheetView>
  </sheetViews>
  <sheetFormatPr defaultRowHeight="16.5"/>
  <cols>
    <col min="1" max="1" width="7.140625" style="30" customWidth="1"/>
    <col min="2" max="2" width="39.42578125" style="90" customWidth="1"/>
    <col min="3" max="3" width="8.28515625" style="15" customWidth="1"/>
    <col min="4" max="4" width="11" style="15" customWidth="1"/>
    <col min="5" max="5" width="11.85546875" style="15" customWidth="1"/>
    <col min="6" max="6" width="12.5703125" style="24" customWidth="1"/>
    <col min="7" max="7" width="7.140625" style="15" customWidth="1"/>
    <col min="8" max="252" width="9.140625" style="15"/>
    <col min="253" max="253" width="7.140625" style="15" customWidth="1"/>
    <col min="254" max="254" width="39.42578125" style="15" customWidth="1"/>
    <col min="255" max="255" width="8.28515625" style="15" customWidth="1"/>
    <col min="256" max="256" width="11" style="15" customWidth="1"/>
    <col min="257" max="257" width="11.85546875" style="15" customWidth="1"/>
    <col min="258" max="258" width="12.5703125" style="15" customWidth="1"/>
    <col min="259" max="262" width="9.140625" style="15"/>
    <col min="263" max="263" width="7.140625" style="15" customWidth="1"/>
    <col min="264" max="508" width="9.140625" style="15"/>
    <col min="509" max="509" width="7.140625" style="15" customWidth="1"/>
    <col min="510" max="510" width="39.42578125" style="15" customWidth="1"/>
    <col min="511" max="511" width="8.28515625" style="15" customWidth="1"/>
    <col min="512" max="512" width="11" style="15" customWidth="1"/>
    <col min="513" max="513" width="11.85546875" style="15" customWidth="1"/>
    <col min="514" max="514" width="12.5703125" style="15" customWidth="1"/>
    <col min="515" max="518" width="9.140625" style="15"/>
    <col min="519" max="519" width="7.140625" style="15" customWidth="1"/>
    <col min="520" max="764" width="9.140625" style="15"/>
    <col min="765" max="765" width="7.140625" style="15" customWidth="1"/>
    <col min="766" max="766" width="39.42578125" style="15" customWidth="1"/>
    <col min="767" max="767" width="8.28515625" style="15" customWidth="1"/>
    <col min="768" max="768" width="11" style="15" customWidth="1"/>
    <col min="769" max="769" width="11.85546875" style="15" customWidth="1"/>
    <col min="770" max="770" width="12.5703125" style="15" customWidth="1"/>
    <col min="771" max="774" width="9.140625" style="15"/>
    <col min="775" max="775" width="7.140625" style="15" customWidth="1"/>
    <col min="776" max="1020" width="9.140625" style="15"/>
    <col min="1021" max="1021" width="7.140625" style="15" customWidth="1"/>
    <col min="1022" max="1022" width="39.42578125" style="15" customWidth="1"/>
    <col min="1023" max="1023" width="8.28515625" style="15" customWidth="1"/>
    <col min="1024" max="1024" width="11" style="15" customWidth="1"/>
    <col min="1025" max="1025" width="11.85546875" style="15" customWidth="1"/>
    <col min="1026" max="1026" width="12.5703125" style="15" customWidth="1"/>
    <col min="1027" max="1030" width="9.140625" style="15"/>
    <col min="1031" max="1031" width="7.140625" style="15" customWidth="1"/>
    <col min="1032" max="1276" width="9.140625" style="15"/>
    <col min="1277" max="1277" width="7.140625" style="15" customWidth="1"/>
    <col min="1278" max="1278" width="39.42578125" style="15" customWidth="1"/>
    <col min="1279" max="1279" width="8.28515625" style="15" customWidth="1"/>
    <col min="1280" max="1280" width="11" style="15" customWidth="1"/>
    <col min="1281" max="1281" width="11.85546875" style="15" customWidth="1"/>
    <col min="1282" max="1282" width="12.5703125" style="15" customWidth="1"/>
    <col min="1283" max="1286" width="9.140625" style="15"/>
    <col min="1287" max="1287" width="7.140625" style="15" customWidth="1"/>
    <col min="1288" max="1532" width="9.140625" style="15"/>
    <col min="1533" max="1533" width="7.140625" style="15" customWidth="1"/>
    <col min="1534" max="1534" width="39.42578125" style="15" customWidth="1"/>
    <col min="1535" max="1535" width="8.28515625" style="15" customWidth="1"/>
    <col min="1536" max="1536" width="11" style="15" customWidth="1"/>
    <col min="1537" max="1537" width="11.85546875" style="15" customWidth="1"/>
    <col min="1538" max="1538" width="12.5703125" style="15" customWidth="1"/>
    <col min="1539" max="1542" width="9.140625" style="15"/>
    <col min="1543" max="1543" width="7.140625" style="15" customWidth="1"/>
    <col min="1544" max="1788" width="9.140625" style="15"/>
    <col min="1789" max="1789" width="7.140625" style="15" customWidth="1"/>
    <col min="1790" max="1790" width="39.42578125" style="15" customWidth="1"/>
    <col min="1791" max="1791" width="8.28515625" style="15" customWidth="1"/>
    <col min="1792" max="1792" width="11" style="15" customWidth="1"/>
    <col min="1793" max="1793" width="11.85546875" style="15" customWidth="1"/>
    <col min="1794" max="1794" width="12.5703125" style="15" customWidth="1"/>
    <col min="1795" max="1798" width="9.140625" style="15"/>
    <col min="1799" max="1799" width="7.140625" style="15" customWidth="1"/>
    <col min="1800" max="2044" width="9.140625" style="15"/>
    <col min="2045" max="2045" width="7.140625" style="15" customWidth="1"/>
    <col min="2046" max="2046" width="39.42578125" style="15" customWidth="1"/>
    <col min="2047" max="2047" width="8.28515625" style="15" customWidth="1"/>
    <col min="2048" max="2048" width="11" style="15" customWidth="1"/>
    <col min="2049" max="2049" width="11.85546875" style="15" customWidth="1"/>
    <col min="2050" max="2050" width="12.5703125" style="15" customWidth="1"/>
    <col min="2051" max="2054" width="9.140625" style="15"/>
    <col min="2055" max="2055" width="7.140625" style="15" customWidth="1"/>
    <col min="2056" max="2300" width="9.140625" style="15"/>
    <col min="2301" max="2301" width="7.140625" style="15" customWidth="1"/>
    <col min="2302" max="2302" width="39.42578125" style="15" customWidth="1"/>
    <col min="2303" max="2303" width="8.28515625" style="15" customWidth="1"/>
    <col min="2304" max="2304" width="11" style="15" customWidth="1"/>
    <col min="2305" max="2305" width="11.85546875" style="15" customWidth="1"/>
    <col min="2306" max="2306" width="12.5703125" style="15" customWidth="1"/>
    <col min="2307" max="2310" width="9.140625" style="15"/>
    <col min="2311" max="2311" width="7.140625" style="15" customWidth="1"/>
    <col min="2312" max="2556" width="9.140625" style="15"/>
    <col min="2557" max="2557" width="7.140625" style="15" customWidth="1"/>
    <col min="2558" max="2558" width="39.42578125" style="15" customWidth="1"/>
    <col min="2559" max="2559" width="8.28515625" style="15" customWidth="1"/>
    <col min="2560" max="2560" width="11" style="15" customWidth="1"/>
    <col min="2561" max="2561" width="11.85546875" style="15" customWidth="1"/>
    <col min="2562" max="2562" width="12.5703125" style="15" customWidth="1"/>
    <col min="2563" max="2566" width="9.140625" style="15"/>
    <col min="2567" max="2567" width="7.140625" style="15" customWidth="1"/>
    <col min="2568" max="2812" width="9.140625" style="15"/>
    <col min="2813" max="2813" width="7.140625" style="15" customWidth="1"/>
    <col min="2814" max="2814" width="39.42578125" style="15" customWidth="1"/>
    <col min="2815" max="2815" width="8.28515625" style="15" customWidth="1"/>
    <col min="2816" max="2816" width="11" style="15" customWidth="1"/>
    <col min="2817" max="2817" width="11.85546875" style="15" customWidth="1"/>
    <col min="2818" max="2818" width="12.5703125" style="15" customWidth="1"/>
    <col min="2819" max="2822" width="9.140625" style="15"/>
    <col min="2823" max="2823" width="7.140625" style="15" customWidth="1"/>
    <col min="2824" max="3068" width="9.140625" style="15"/>
    <col min="3069" max="3069" width="7.140625" style="15" customWidth="1"/>
    <col min="3070" max="3070" width="39.42578125" style="15" customWidth="1"/>
    <col min="3071" max="3071" width="8.28515625" style="15" customWidth="1"/>
    <col min="3072" max="3072" width="11" style="15" customWidth="1"/>
    <col min="3073" max="3073" width="11.85546875" style="15" customWidth="1"/>
    <col min="3074" max="3074" width="12.5703125" style="15" customWidth="1"/>
    <col min="3075" max="3078" width="9.140625" style="15"/>
    <col min="3079" max="3079" width="7.140625" style="15" customWidth="1"/>
    <col min="3080" max="3324" width="9.140625" style="15"/>
    <col min="3325" max="3325" width="7.140625" style="15" customWidth="1"/>
    <col min="3326" max="3326" width="39.42578125" style="15" customWidth="1"/>
    <col min="3327" max="3327" width="8.28515625" style="15" customWidth="1"/>
    <col min="3328" max="3328" width="11" style="15" customWidth="1"/>
    <col min="3329" max="3329" width="11.85546875" style="15" customWidth="1"/>
    <col min="3330" max="3330" width="12.5703125" style="15" customWidth="1"/>
    <col min="3331" max="3334" width="9.140625" style="15"/>
    <col min="3335" max="3335" width="7.140625" style="15" customWidth="1"/>
    <col min="3336" max="3580" width="9.140625" style="15"/>
    <col min="3581" max="3581" width="7.140625" style="15" customWidth="1"/>
    <col min="3582" max="3582" width="39.42578125" style="15" customWidth="1"/>
    <col min="3583" max="3583" width="8.28515625" style="15" customWidth="1"/>
    <col min="3584" max="3584" width="11" style="15" customWidth="1"/>
    <col min="3585" max="3585" width="11.85546875" style="15" customWidth="1"/>
    <col min="3586" max="3586" width="12.5703125" style="15" customWidth="1"/>
    <col min="3587" max="3590" width="9.140625" style="15"/>
    <col min="3591" max="3591" width="7.140625" style="15" customWidth="1"/>
    <col min="3592" max="3836" width="9.140625" style="15"/>
    <col min="3837" max="3837" width="7.140625" style="15" customWidth="1"/>
    <col min="3838" max="3838" width="39.42578125" style="15" customWidth="1"/>
    <col min="3839" max="3839" width="8.28515625" style="15" customWidth="1"/>
    <col min="3840" max="3840" width="11" style="15" customWidth="1"/>
    <col min="3841" max="3841" width="11.85546875" style="15" customWidth="1"/>
    <col min="3842" max="3842" width="12.5703125" style="15" customWidth="1"/>
    <col min="3843" max="3846" width="9.140625" style="15"/>
    <col min="3847" max="3847" width="7.140625" style="15" customWidth="1"/>
    <col min="3848" max="4092" width="9.140625" style="15"/>
    <col min="4093" max="4093" width="7.140625" style="15" customWidth="1"/>
    <col min="4094" max="4094" width="39.42578125" style="15" customWidth="1"/>
    <col min="4095" max="4095" width="8.28515625" style="15" customWidth="1"/>
    <col min="4096" max="4096" width="11" style="15" customWidth="1"/>
    <col min="4097" max="4097" width="11.85546875" style="15" customWidth="1"/>
    <col min="4098" max="4098" width="12.5703125" style="15" customWidth="1"/>
    <col min="4099" max="4102" width="9.140625" style="15"/>
    <col min="4103" max="4103" width="7.140625" style="15" customWidth="1"/>
    <col min="4104" max="4348" width="9.140625" style="15"/>
    <col min="4349" max="4349" width="7.140625" style="15" customWidth="1"/>
    <col min="4350" max="4350" width="39.42578125" style="15" customWidth="1"/>
    <col min="4351" max="4351" width="8.28515625" style="15" customWidth="1"/>
    <col min="4352" max="4352" width="11" style="15" customWidth="1"/>
    <col min="4353" max="4353" width="11.85546875" style="15" customWidth="1"/>
    <col min="4354" max="4354" width="12.5703125" style="15" customWidth="1"/>
    <col min="4355" max="4358" width="9.140625" style="15"/>
    <col min="4359" max="4359" width="7.140625" style="15" customWidth="1"/>
    <col min="4360" max="4604" width="9.140625" style="15"/>
    <col min="4605" max="4605" width="7.140625" style="15" customWidth="1"/>
    <col min="4606" max="4606" width="39.42578125" style="15" customWidth="1"/>
    <col min="4607" max="4607" width="8.28515625" style="15" customWidth="1"/>
    <col min="4608" max="4608" width="11" style="15" customWidth="1"/>
    <col min="4609" max="4609" width="11.85546875" style="15" customWidth="1"/>
    <col min="4610" max="4610" width="12.5703125" style="15" customWidth="1"/>
    <col min="4611" max="4614" width="9.140625" style="15"/>
    <col min="4615" max="4615" width="7.140625" style="15" customWidth="1"/>
    <col min="4616" max="4860" width="9.140625" style="15"/>
    <col min="4861" max="4861" width="7.140625" style="15" customWidth="1"/>
    <col min="4862" max="4862" width="39.42578125" style="15" customWidth="1"/>
    <col min="4863" max="4863" width="8.28515625" style="15" customWidth="1"/>
    <col min="4864" max="4864" width="11" style="15" customWidth="1"/>
    <col min="4865" max="4865" width="11.85546875" style="15" customWidth="1"/>
    <col min="4866" max="4866" width="12.5703125" style="15" customWidth="1"/>
    <col min="4867" max="4870" width="9.140625" style="15"/>
    <col min="4871" max="4871" width="7.140625" style="15" customWidth="1"/>
    <col min="4872" max="5116" width="9.140625" style="15"/>
    <col min="5117" max="5117" width="7.140625" style="15" customWidth="1"/>
    <col min="5118" max="5118" width="39.42578125" style="15" customWidth="1"/>
    <col min="5119" max="5119" width="8.28515625" style="15" customWidth="1"/>
    <col min="5120" max="5120" width="11" style="15" customWidth="1"/>
    <col min="5121" max="5121" width="11.85546875" style="15" customWidth="1"/>
    <col min="5122" max="5122" width="12.5703125" style="15" customWidth="1"/>
    <col min="5123" max="5126" width="9.140625" style="15"/>
    <col min="5127" max="5127" width="7.140625" style="15" customWidth="1"/>
    <col min="5128" max="5372" width="9.140625" style="15"/>
    <col min="5373" max="5373" width="7.140625" style="15" customWidth="1"/>
    <col min="5374" max="5374" width="39.42578125" style="15" customWidth="1"/>
    <col min="5375" max="5375" width="8.28515625" style="15" customWidth="1"/>
    <col min="5376" max="5376" width="11" style="15" customWidth="1"/>
    <col min="5377" max="5377" width="11.85546875" style="15" customWidth="1"/>
    <col min="5378" max="5378" width="12.5703125" style="15" customWidth="1"/>
    <col min="5379" max="5382" width="9.140625" style="15"/>
    <col min="5383" max="5383" width="7.140625" style="15" customWidth="1"/>
    <col min="5384" max="5628" width="9.140625" style="15"/>
    <col min="5629" max="5629" width="7.140625" style="15" customWidth="1"/>
    <col min="5630" max="5630" width="39.42578125" style="15" customWidth="1"/>
    <col min="5631" max="5631" width="8.28515625" style="15" customWidth="1"/>
    <col min="5632" max="5632" width="11" style="15" customWidth="1"/>
    <col min="5633" max="5633" width="11.85546875" style="15" customWidth="1"/>
    <col min="5634" max="5634" width="12.5703125" style="15" customWidth="1"/>
    <col min="5635" max="5638" width="9.140625" style="15"/>
    <col min="5639" max="5639" width="7.140625" style="15" customWidth="1"/>
    <col min="5640" max="5884" width="9.140625" style="15"/>
    <col min="5885" max="5885" width="7.140625" style="15" customWidth="1"/>
    <col min="5886" max="5886" width="39.42578125" style="15" customWidth="1"/>
    <col min="5887" max="5887" width="8.28515625" style="15" customWidth="1"/>
    <col min="5888" max="5888" width="11" style="15" customWidth="1"/>
    <col min="5889" max="5889" width="11.85546875" style="15" customWidth="1"/>
    <col min="5890" max="5890" width="12.5703125" style="15" customWidth="1"/>
    <col min="5891" max="5894" width="9.140625" style="15"/>
    <col min="5895" max="5895" width="7.140625" style="15" customWidth="1"/>
    <col min="5896" max="6140" width="9.140625" style="15"/>
    <col min="6141" max="6141" width="7.140625" style="15" customWidth="1"/>
    <col min="6142" max="6142" width="39.42578125" style="15" customWidth="1"/>
    <col min="6143" max="6143" width="8.28515625" style="15" customWidth="1"/>
    <col min="6144" max="6144" width="11" style="15" customWidth="1"/>
    <col min="6145" max="6145" width="11.85546875" style="15" customWidth="1"/>
    <col min="6146" max="6146" width="12.5703125" style="15" customWidth="1"/>
    <col min="6147" max="6150" width="9.140625" style="15"/>
    <col min="6151" max="6151" width="7.140625" style="15" customWidth="1"/>
    <col min="6152" max="6396" width="9.140625" style="15"/>
    <col min="6397" max="6397" width="7.140625" style="15" customWidth="1"/>
    <col min="6398" max="6398" width="39.42578125" style="15" customWidth="1"/>
    <col min="6399" max="6399" width="8.28515625" style="15" customWidth="1"/>
    <col min="6400" max="6400" width="11" style="15" customWidth="1"/>
    <col min="6401" max="6401" width="11.85546875" style="15" customWidth="1"/>
    <col min="6402" max="6402" width="12.5703125" style="15" customWidth="1"/>
    <col min="6403" max="6406" width="9.140625" style="15"/>
    <col min="6407" max="6407" width="7.140625" style="15" customWidth="1"/>
    <col min="6408" max="6652" width="9.140625" style="15"/>
    <col min="6653" max="6653" width="7.140625" style="15" customWidth="1"/>
    <col min="6654" max="6654" width="39.42578125" style="15" customWidth="1"/>
    <col min="6655" max="6655" width="8.28515625" style="15" customWidth="1"/>
    <col min="6656" max="6656" width="11" style="15" customWidth="1"/>
    <col min="6657" max="6657" width="11.85546875" style="15" customWidth="1"/>
    <col min="6658" max="6658" width="12.5703125" style="15" customWidth="1"/>
    <col min="6659" max="6662" width="9.140625" style="15"/>
    <col min="6663" max="6663" width="7.140625" style="15" customWidth="1"/>
    <col min="6664" max="6908" width="9.140625" style="15"/>
    <col min="6909" max="6909" width="7.140625" style="15" customWidth="1"/>
    <col min="6910" max="6910" width="39.42578125" style="15" customWidth="1"/>
    <col min="6911" max="6911" width="8.28515625" style="15" customWidth="1"/>
    <col min="6912" max="6912" width="11" style="15" customWidth="1"/>
    <col min="6913" max="6913" width="11.85546875" style="15" customWidth="1"/>
    <col min="6914" max="6914" width="12.5703125" style="15" customWidth="1"/>
    <col min="6915" max="6918" width="9.140625" style="15"/>
    <col min="6919" max="6919" width="7.140625" style="15" customWidth="1"/>
    <col min="6920" max="7164" width="9.140625" style="15"/>
    <col min="7165" max="7165" width="7.140625" style="15" customWidth="1"/>
    <col min="7166" max="7166" width="39.42578125" style="15" customWidth="1"/>
    <col min="7167" max="7167" width="8.28515625" style="15" customWidth="1"/>
    <col min="7168" max="7168" width="11" style="15" customWidth="1"/>
    <col min="7169" max="7169" width="11.85546875" style="15" customWidth="1"/>
    <col min="7170" max="7170" width="12.5703125" style="15" customWidth="1"/>
    <col min="7171" max="7174" width="9.140625" style="15"/>
    <col min="7175" max="7175" width="7.140625" style="15" customWidth="1"/>
    <col min="7176" max="7420" width="9.140625" style="15"/>
    <col min="7421" max="7421" width="7.140625" style="15" customWidth="1"/>
    <col min="7422" max="7422" width="39.42578125" style="15" customWidth="1"/>
    <col min="7423" max="7423" width="8.28515625" style="15" customWidth="1"/>
    <col min="7424" max="7424" width="11" style="15" customWidth="1"/>
    <col min="7425" max="7425" width="11.85546875" style="15" customWidth="1"/>
    <col min="7426" max="7426" width="12.5703125" style="15" customWidth="1"/>
    <col min="7427" max="7430" width="9.140625" style="15"/>
    <col min="7431" max="7431" width="7.140625" style="15" customWidth="1"/>
    <col min="7432" max="7676" width="9.140625" style="15"/>
    <col min="7677" max="7677" width="7.140625" style="15" customWidth="1"/>
    <col min="7678" max="7678" width="39.42578125" style="15" customWidth="1"/>
    <col min="7679" max="7679" width="8.28515625" style="15" customWidth="1"/>
    <col min="7680" max="7680" width="11" style="15" customWidth="1"/>
    <col min="7681" max="7681" width="11.85546875" style="15" customWidth="1"/>
    <col min="7682" max="7682" width="12.5703125" style="15" customWidth="1"/>
    <col min="7683" max="7686" width="9.140625" style="15"/>
    <col min="7687" max="7687" width="7.140625" style="15" customWidth="1"/>
    <col min="7688" max="7932" width="9.140625" style="15"/>
    <col min="7933" max="7933" width="7.140625" style="15" customWidth="1"/>
    <col min="7934" max="7934" width="39.42578125" style="15" customWidth="1"/>
    <col min="7935" max="7935" width="8.28515625" style="15" customWidth="1"/>
    <col min="7936" max="7936" width="11" style="15" customWidth="1"/>
    <col min="7937" max="7937" width="11.85546875" style="15" customWidth="1"/>
    <col min="7938" max="7938" width="12.5703125" style="15" customWidth="1"/>
    <col min="7939" max="7942" width="9.140625" style="15"/>
    <col min="7943" max="7943" width="7.140625" style="15" customWidth="1"/>
    <col min="7944" max="8188" width="9.140625" style="15"/>
    <col min="8189" max="8189" width="7.140625" style="15" customWidth="1"/>
    <col min="8190" max="8190" width="39.42578125" style="15" customWidth="1"/>
    <col min="8191" max="8191" width="8.28515625" style="15" customWidth="1"/>
    <col min="8192" max="8192" width="11" style="15" customWidth="1"/>
    <col min="8193" max="8193" width="11.85546875" style="15" customWidth="1"/>
    <col min="8194" max="8194" width="12.5703125" style="15" customWidth="1"/>
    <col min="8195" max="8198" width="9.140625" style="15"/>
    <col min="8199" max="8199" width="7.140625" style="15" customWidth="1"/>
    <col min="8200" max="8444" width="9.140625" style="15"/>
    <col min="8445" max="8445" width="7.140625" style="15" customWidth="1"/>
    <col min="8446" max="8446" width="39.42578125" style="15" customWidth="1"/>
    <col min="8447" max="8447" width="8.28515625" style="15" customWidth="1"/>
    <col min="8448" max="8448" width="11" style="15" customWidth="1"/>
    <col min="8449" max="8449" width="11.85546875" style="15" customWidth="1"/>
    <col min="8450" max="8450" width="12.5703125" style="15" customWidth="1"/>
    <col min="8451" max="8454" width="9.140625" style="15"/>
    <col min="8455" max="8455" width="7.140625" style="15" customWidth="1"/>
    <col min="8456" max="8700" width="9.140625" style="15"/>
    <col min="8701" max="8701" width="7.140625" style="15" customWidth="1"/>
    <col min="8702" max="8702" width="39.42578125" style="15" customWidth="1"/>
    <col min="8703" max="8703" width="8.28515625" style="15" customWidth="1"/>
    <col min="8704" max="8704" width="11" style="15" customWidth="1"/>
    <col min="8705" max="8705" width="11.85546875" style="15" customWidth="1"/>
    <col min="8706" max="8706" width="12.5703125" style="15" customWidth="1"/>
    <col min="8707" max="8710" width="9.140625" style="15"/>
    <col min="8711" max="8711" width="7.140625" style="15" customWidth="1"/>
    <col min="8712" max="8956" width="9.140625" style="15"/>
    <col min="8957" max="8957" width="7.140625" style="15" customWidth="1"/>
    <col min="8958" max="8958" width="39.42578125" style="15" customWidth="1"/>
    <col min="8959" max="8959" width="8.28515625" style="15" customWidth="1"/>
    <col min="8960" max="8960" width="11" style="15" customWidth="1"/>
    <col min="8961" max="8961" width="11.85546875" style="15" customWidth="1"/>
    <col min="8962" max="8962" width="12.5703125" style="15" customWidth="1"/>
    <col min="8963" max="8966" width="9.140625" style="15"/>
    <col min="8967" max="8967" width="7.140625" style="15" customWidth="1"/>
    <col min="8968" max="9212" width="9.140625" style="15"/>
    <col min="9213" max="9213" width="7.140625" style="15" customWidth="1"/>
    <col min="9214" max="9214" width="39.42578125" style="15" customWidth="1"/>
    <col min="9215" max="9215" width="8.28515625" style="15" customWidth="1"/>
    <col min="9216" max="9216" width="11" style="15" customWidth="1"/>
    <col min="9217" max="9217" width="11.85546875" style="15" customWidth="1"/>
    <col min="9218" max="9218" width="12.5703125" style="15" customWidth="1"/>
    <col min="9219" max="9222" width="9.140625" style="15"/>
    <col min="9223" max="9223" width="7.140625" style="15" customWidth="1"/>
    <col min="9224" max="9468" width="9.140625" style="15"/>
    <col min="9469" max="9469" width="7.140625" style="15" customWidth="1"/>
    <col min="9470" max="9470" width="39.42578125" style="15" customWidth="1"/>
    <col min="9471" max="9471" width="8.28515625" style="15" customWidth="1"/>
    <col min="9472" max="9472" width="11" style="15" customWidth="1"/>
    <col min="9473" max="9473" width="11.85546875" style="15" customWidth="1"/>
    <col min="9474" max="9474" width="12.5703125" style="15" customWidth="1"/>
    <col min="9475" max="9478" width="9.140625" style="15"/>
    <col min="9479" max="9479" width="7.140625" style="15" customWidth="1"/>
    <col min="9480" max="9724" width="9.140625" style="15"/>
    <col min="9725" max="9725" width="7.140625" style="15" customWidth="1"/>
    <col min="9726" max="9726" width="39.42578125" style="15" customWidth="1"/>
    <col min="9727" max="9727" width="8.28515625" style="15" customWidth="1"/>
    <col min="9728" max="9728" width="11" style="15" customWidth="1"/>
    <col min="9729" max="9729" width="11.85546875" style="15" customWidth="1"/>
    <col min="9730" max="9730" width="12.5703125" style="15" customWidth="1"/>
    <col min="9731" max="9734" width="9.140625" style="15"/>
    <col min="9735" max="9735" width="7.140625" style="15" customWidth="1"/>
    <col min="9736" max="9980" width="9.140625" style="15"/>
    <col min="9981" max="9981" width="7.140625" style="15" customWidth="1"/>
    <col min="9982" max="9982" width="39.42578125" style="15" customWidth="1"/>
    <col min="9983" max="9983" width="8.28515625" style="15" customWidth="1"/>
    <col min="9984" max="9984" width="11" style="15" customWidth="1"/>
    <col min="9985" max="9985" width="11.85546875" style="15" customWidth="1"/>
    <col min="9986" max="9986" width="12.5703125" style="15" customWidth="1"/>
    <col min="9987" max="9990" width="9.140625" style="15"/>
    <col min="9991" max="9991" width="7.140625" style="15" customWidth="1"/>
    <col min="9992" max="10236" width="9.140625" style="15"/>
    <col min="10237" max="10237" width="7.140625" style="15" customWidth="1"/>
    <col min="10238" max="10238" width="39.42578125" style="15" customWidth="1"/>
    <col min="10239" max="10239" width="8.28515625" style="15" customWidth="1"/>
    <col min="10240" max="10240" width="11" style="15" customWidth="1"/>
    <col min="10241" max="10241" width="11.85546875" style="15" customWidth="1"/>
    <col min="10242" max="10242" width="12.5703125" style="15" customWidth="1"/>
    <col min="10243" max="10246" width="9.140625" style="15"/>
    <col min="10247" max="10247" width="7.140625" style="15" customWidth="1"/>
    <col min="10248" max="10492" width="9.140625" style="15"/>
    <col min="10493" max="10493" width="7.140625" style="15" customWidth="1"/>
    <col min="10494" max="10494" width="39.42578125" style="15" customWidth="1"/>
    <col min="10495" max="10495" width="8.28515625" style="15" customWidth="1"/>
    <col min="10496" max="10496" width="11" style="15" customWidth="1"/>
    <col min="10497" max="10497" width="11.85546875" style="15" customWidth="1"/>
    <col min="10498" max="10498" width="12.5703125" style="15" customWidth="1"/>
    <col min="10499" max="10502" width="9.140625" style="15"/>
    <col min="10503" max="10503" width="7.140625" style="15" customWidth="1"/>
    <col min="10504" max="10748" width="9.140625" style="15"/>
    <col min="10749" max="10749" width="7.140625" style="15" customWidth="1"/>
    <col min="10750" max="10750" width="39.42578125" style="15" customWidth="1"/>
    <col min="10751" max="10751" width="8.28515625" style="15" customWidth="1"/>
    <col min="10752" max="10752" width="11" style="15" customWidth="1"/>
    <col min="10753" max="10753" width="11.85546875" style="15" customWidth="1"/>
    <col min="10754" max="10754" width="12.5703125" style="15" customWidth="1"/>
    <col min="10755" max="10758" width="9.140625" style="15"/>
    <col min="10759" max="10759" width="7.140625" style="15" customWidth="1"/>
    <col min="10760" max="11004" width="9.140625" style="15"/>
    <col min="11005" max="11005" width="7.140625" style="15" customWidth="1"/>
    <col min="11006" max="11006" width="39.42578125" style="15" customWidth="1"/>
    <col min="11007" max="11007" width="8.28515625" style="15" customWidth="1"/>
    <col min="11008" max="11008" width="11" style="15" customWidth="1"/>
    <col min="11009" max="11009" width="11.85546875" style="15" customWidth="1"/>
    <col min="11010" max="11010" width="12.5703125" style="15" customWidth="1"/>
    <col min="11011" max="11014" width="9.140625" style="15"/>
    <col min="11015" max="11015" width="7.140625" style="15" customWidth="1"/>
    <col min="11016" max="11260" width="9.140625" style="15"/>
    <col min="11261" max="11261" width="7.140625" style="15" customWidth="1"/>
    <col min="11262" max="11262" width="39.42578125" style="15" customWidth="1"/>
    <col min="11263" max="11263" width="8.28515625" style="15" customWidth="1"/>
    <col min="11264" max="11264" width="11" style="15" customWidth="1"/>
    <col min="11265" max="11265" width="11.85546875" style="15" customWidth="1"/>
    <col min="11266" max="11266" width="12.5703125" style="15" customWidth="1"/>
    <col min="11267" max="11270" width="9.140625" style="15"/>
    <col min="11271" max="11271" width="7.140625" style="15" customWidth="1"/>
    <col min="11272" max="11516" width="9.140625" style="15"/>
    <col min="11517" max="11517" width="7.140625" style="15" customWidth="1"/>
    <col min="11518" max="11518" width="39.42578125" style="15" customWidth="1"/>
    <col min="11519" max="11519" width="8.28515625" style="15" customWidth="1"/>
    <col min="11520" max="11520" width="11" style="15" customWidth="1"/>
    <col min="11521" max="11521" width="11.85546875" style="15" customWidth="1"/>
    <col min="11522" max="11522" width="12.5703125" style="15" customWidth="1"/>
    <col min="11523" max="11526" width="9.140625" style="15"/>
    <col min="11527" max="11527" width="7.140625" style="15" customWidth="1"/>
    <col min="11528" max="11772" width="9.140625" style="15"/>
    <col min="11773" max="11773" width="7.140625" style="15" customWidth="1"/>
    <col min="11774" max="11774" width="39.42578125" style="15" customWidth="1"/>
    <col min="11775" max="11775" width="8.28515625" style="15" customWidth="1"/>
    <col min="11776" max="11776" width="11" style="15" customWidth="1"/>
    <col min="11777" max="11777" width="11.85546875" style="15" customWidth="1"/>
    <col min="11778" max="11778" width="12.5703125" style="15" customWidth="1"/>
    <col min="11779" max="11782" width="9.140625" style="15"/>
    <col min="11783" max="11783" width="7.140625" style="15" customWidth="1"/>
    <col min="11784" max="12028" width="9.140625" style="15"/>
    <col min="12029" max="12029" width="7.140625" style="15" customWidth="1"/>
    <col min="12030" max="12030" width="39.42578125" style="15" customWidth="1"/>
    <col min="12031" max="12031" width="8.28515625" style="15" customWidth="1"/>
    <col min="12032" max="12032" width="11" style="15" customWidth="1"/>
    <col min="12033" max="12033" width="11.85546875" style="15" customWidth="1"/>
    <col min="12034" max="12034" width="12.5703125" style="15" customWidth="1"/>
    <col min="12035" max="12038" width="9.140625" style="15"/>
    <col min="12039" max="12039" width="7.140625" style="15" customWidth="1"/>
    <col min="12040" max="12284" width="9.140625" style="15"/>
    <col min="12285" max="12285" width="7.140625" style="15" customWidth="1"/>
    <col min="12286" max="12286" width="39.42578125" style="15" customWidth="1"/>
    <col min="12287" max="12287" width="8.28515625" style="15" customWidth="1"/>
    <col min="12288" max="12288" width="11" style="15" customWidth="1"/>
    <col min="12289" max="12289" width="11.85546875" style="15" customWidth="1"/>
    <col min="12290" max="12290" width="12.5703125" style="15" customWidth="1"/>
    <col min="12291" max="12294" width="9.140625" style="15"/>
    <col min="12295" max="12295" width="7.140625" style="15" customWidth="1"/>
    <col min="12296" max="12540" width="9.140625" style="15"/>
    <col min="12541" max="12541" width="7.140625" style="15" customWidth="1"/>
    <col min="12542" max="12542" width="39.42578125" style="15" customWidth="1"/>
    <col min="12543" max="12543" width="8.28515625" style="15" customWidth="1"/>
    <col min="12544" max="12544" width="11" style="15" customWidth="1"/>
    <col min="12545" max="12545" width="11.85546875" style="15" customWidth="1"/>
    <col min="12546" max="12546" width="12.5703125" style="15" customWidth="1"/>
    <col min="12547" max="12550" width="9.140625" style="15"/>
    <col min="12551" max="12551" width="7.140625" style="15" customWidth="1"/>
    <col min="12552" max="12796" width="9.140625" style="15"/>
    <col min="12797" max="12797" width="7.140625" style="15" customWidth="1"/>
    <col min="12798" max="12798" width="39.42578125" style="15" customWidth="1"/>
    <col min="12799" max="12799" width="8.28515625" style="15" customWidth="1"/>
    <col min="12800" max="12800" width="11" style="15" customWidth="1"/>
    <col min="12801" max="12801" width="11.85546875" style="15" customWidth="1"/>
    <col min="12802" max="12802" width="12.5703125" style="15" customWidth="1"/>
    <col min="12803" max="12806" width="9.140625" style="15"/>
    <col min="12807" max="12807" width="7.140625" style="15" customWidth="1"/>
    <col min="12808" max="13052" width="9.140625" style="15"/>
    <col min="13053" max="13053" width="7.140625" style="15" customWidth="1"/>
    <col min="13054" max="13054" width="39.42578125" style="15" customWidth="1"/>
    <col min="13055" max="13055" width="8.28515625" style="15" customWidth="1"/>
    <col min="13056" max="13056" width="11" style="15" customWidth="1"/>
    <col min="13057" max="13057" width="11.85546875" style="15" customWidth="1"/>
    <col min="13058" max="13058" width="12.5703125" style="15" customWidth="1"/>
    <col min="13059" max="13062" width="9.140625" style="15"/>
    <col min="13063" max="13063" width="7.140625" style="15" customWidth="1"/>
    <col min="13064" max="13308" width="9.140625" style="15"/>
    <col min="13309" max="13309" width="7.140625" style="15" customWidth="1"/>
    <col min="13310" max="13310" width="39.42578125" style="15" customWidth="1"/>
    <col min="13311" max="13311" width="8.28515625" style="15" customWidth="1"/>
    <col min="13312" max="13312" width="11" style="15" customWidth="1"/>
    <col min="13313" max="13313" width="11.85546875" style="15" customWidth="1"/>
    <col min="13314" max="13314" width="12.5703125" style="15" customWidth="1"/>
    <col min="13315" max="13318" width="9.140625" style="15"/>
    <col min="13319" max="13319" width="7.140625" style="15" customWidth="1"/>
    <col min="13320" max="13564" width="9.140625" style="15"/>
    <col min="13565" max="13565" width="7.140625" style="15" customWidth="1"/>
    <col min="13566" max="13566" width="39.42578125" style="15" customWidth="1"/>
    <col min="13567" max="13567" width="8.28515625" style="15" customWidth="1"/>
    <col min="13568" max="13568" width="11" style="15" customWidth="1"/>
    <col min="13569" max="13569" width="11.85546875" style="15" customWidth="1"/>
    <col min="13570" max="13570" width="12.5703125" style="15" customWidth="1"/>
    <col min="13571" max="13574" width="9.140625" style="15"/>
    <col min="13575" max="13575" width="7.140625" style="15" customWidth="1"/>
    <col min="13576" max="13820" width="9.140625" style="15"/>
    <col min="13821" max="13821" width="7.140625" style="15" customWidth="1"/>
    <col min="13822" max="13822" width="39.42578125" style="15" customWidth="1"/>
    <col min="13823" max="13823" width="8.28515625" style="15" customWidth="1"/>
    <col min="13824" max="13824" width="11" style="15" customWidth="1"/>
    <col min="13825" max="13825" width="11.85546875" style="15" customWidth="1"/>
    <col min="13826" max="13826" width="12.5703125" style="15" customWidth="1"/>
    <col min="13827" max="13830" width="9.140625" style="15"/>
    <col min="13831" max="13831" width="7.140625" style="15" customWidth="1"/>
    <col min="13832" max="14076" width="9.140625" style="15"/>
    <col min="14077" max="14077" width="7.140625" style="15" customWidth="1"/>
    <col min="14078" max="14078" width="39.42578125" style="15" customWidth="1"/>
    <col min="14079" max="14079" width="8.28515625" style="15" customWidth="1"/>
    <col min="14080" max="14080" width="11" style="15" customWidth="1"/>
    <col min="14081" max="14081" width="11.85546875" style="15" customWidth="1"/>
    <col min="14082" max="14082" width="12.5703125" style="15" customWidth="1"/>
    <col min="14083" max="14086" width="9.140625" style="15"/>
    <col min="14087" max="14087" width="7.140625" style="15" customWidth="1"/>
    <col min="14088" max="14332" width="9.140625" style="15"/>
    <col min="14333" max="14333" width="7.140625" style="15" customWidth="1"/>
    <col min="14334" max="14334" width="39.42578125" style="15" customWidth="1"/>
    <col min="14335" max="14335" width="8.28515625" style="15" customWidth="1"/>
    <col min="14336" max="14336" width="11" style="15" customWidth="1"/>
    <col min="14337" max="14337" width="11.85546875" style="15" customWidth="1"/>
    <col min="14338" max="14338" width="12.5703125" style="15" customWidth="1"/>
    <col min="14339" max="14342" width="9.140625" style="15"/>
    <col min="14343" max="14343" width="7.140625" style="15" customWidth="1"/>
    <col min="14344" max="14588" width="9.140625" style="15"/>
    <col min="14589" max="14589" width="7.140625" style="15" customWidth="1"/>
    <col min="14590" max="14590" width="39.42578125" style="15" customWidth="1"/>
    <col min="14591" max="14591" width="8.28515625" style="15" customWidth="1"/>
    <col min="14592" max="14592" width="11" style="15" customWidth="1"/>
    <col min="14593" max="14593" width="11.85546875" style="15" customWidth="1"/>
    <col min="14594" max="14594" width="12.5703125" style="15" customWidth="1"/>
    <col min="14595" max="14598" width="9.140625" style="15"/>
    <col min="14599" max="14599" width="7.140625" style="15" customWidth="1"/>
    <col min="14600" max="14844" width="9.140625" style="15"/>
    <col min="14845" max="14845" width="7.140625" style="15" customWidth="1"/>
    <col min="14846" max="14846" width="39.42578125" style="15" customWidth="1"/>
    <col min="14847" max="14847" width="8.28515625" style="15" customWidth="1"/>
    <col min="14848" max="14848" width="11" style="15" customWidth="1"/>
    <col min="14849" max="14849" width="11.85546875" style="15" customWidth="1"/>
    <col min="14850" max="14850" width="12.5703125" style="15" customWidth="1"/>
    <col min="14851" max="14854" width="9.140625" style="15"/>
    <col min="14855" max="14855" width="7.140625" style="15" customWidth="1"/>
    <col min="14856" max="15100" width="9.140625" style="15"/>
    <col min="15101" max="15101" width="7.140625" style="15" customWidth="1"/>
    <col min="15102" max="15102" width="39.42578125" style="15" customWidth="1"/>
    <col min="15103" max="15103" width="8.28515625" style="15" customWidth="1"/>
    <col min="15104" max="15104" width="11" style="15" customWidth="1"/>
    <col min="15105" max="15105" width="11.85546875" style="15" customWidth="1"/>
    <col min="15106" max="15106" width="12.5703125" style="15" customWidth="1"/>
    <col min="15107" max="15110" width="9.140625" style="15"/>
    <col min="15111" max="15111" width="7.140625" style="15" customWidth="1"/>
    <col min="15112" max="15356" width="9.140625" style="15"/>
    <col min="15357" max="15357" width="7.140625" style="15" customWidth="1"/>
    <col min="15358" max="15358" width="39.42578125" style="15" customWidth="1"/>
    <col min="15359" max="15359" width="8.28515625" style="15" customWidth="1"/>
    <col min="15360" max="15360" width="11" style="15" customWidth="1"/>
    <col min="15361" max="15361" width="11.85546875" style="15" customWidth="1"/>
    <col min="15362" max="15362" width="12.5703125" style="15" customWidth="1"/>
    <col min="15363" max="15366" width="9.140625" style="15"/>
    <col min="15367" max="15367" width="7.140625" style="15" customWidth="1"/>
    <col min="15368" max="15612" width="9.140625" style="15"/>
    <col min="15613" max="15613" width="7.140625" style="15" customWidth="1"/>
    <col min="15614" max="15614" width="39.42578125" style="15" customWidth="1"/>
    <col min="15615" max="15615" width="8.28515625" style="15" customWidth="1"/>
    <col min="15616" max="15616" width="11" style="15" customWidth="1"/>
    <col min="15617" max="15617" width="11.85546875" style="15" customWidth="1"/>
    <col min="15618" max="15618" width="12.5703125" style="15" customWidth="1"/>
    <col min="15619" max="15622" width="9.140625" style="15"/>
    <col min="15623" max="15623" width="7.140625" style="15" customWidth="1"/>
    <col min="15624" max="15868" width="9.140625" style="15"/>
    <col min="15869" max="15869" width="7.140625" style="15" customWidth="1"/>
    <col min="15870" max="15870" width="39.42578125" style="15" customWidth="1"/>
    <col min="15871" max="15871" width="8.28515625" style="15" customWidth="1"/>
    <col min="15872" max="15872" width="11" style="15" customWidth="1"/>
    <col min="15873" max="15873" width="11.85546875" style="15" customWidth="1"/>
    <col min="15874" max="15874" width="12.5703125" style="15" customWidth="1"/>
    <col min="15875" max="15878" width="9.140625" style="15"/>
    <col min="15879" max="15879" width="7.140625" style="15" customWidth="1"/>
    <col min="15880" max="16124" width="9.140625" style="15"/>
    <col min="16125" max="16125" width="7.140625" style="15" customWidth="1"/>
    <col min="16126" max="16126" width="39.42578125" style="15" customWidth="1"/>
    <col min="16127" max="16127" width="8.28515625" style="15" customWidth="1"/>
    <col min="16128" max="16128" width="11" style="15" customWidth="1"/>
    <col min="16129" max="16129" width="11.85546875" style="15" customWidth="1"/>
    <col min="16130" max="16130" width="12.5703125" style="15" customWidth="1"/>
    <col min="16131" max="16134" width="9.140625" style="15"/>
    <col min="16135" max="16135" width="7.140625" style="15" customWidth="1"/>
    <col min="16136" max="16384" width="9.140625" style="15"/>
  </cols>
  <sheetData>
    <row r="1" spans="1:6">
      <c r="A1" s="22" t="s">
        <v>504</v>
      </c>
      <c r="B1" s="81" t="s">
        <v>505</v>
      </c>
    </row>
    <row r="2" spans="1:6">
      <c r="A2" s="22"/>
      <c r="B2" s="81"/>
    </row>
    <row r="3" spans="1:6" s="70" customFormat="1" ht="15">
      <c r="A3" s="82" t="s">
        <v>506</v>
      </c>
      <c r="B3" s="83"/>
      <c r="C3" s="84"/>
      <c r="D3" s="85"/>
      <c r="E3" s="86"/>
      <c r="F3" s="109"/>
    </row>
    <row r="4" spans="1:6">
      <c r="A4" s="119" t="s">
        <v>507</v>
      </c>
      <c r="B4" s="120"/>
      <c r="C4" s="121"/>
      <c r="D4" s="122"/>
      <c r="E4" s="123"/>
      <c r="F4" s="124"/>
    </row>
    <row r="5" spans="1:6">
      <c r="A5" s="125" t="s">
        <v>508</v>
      </c>
      <c r="B5" s="126"/>
      <c r="C5" s="127"/>
      <c r="D5" s="128"/>
      <c r="E5" s="129"/>
      <c r="F5" s="130"/>
    </row>
    <row r="6" spans="1:6">
      <c r="A6" s="119" t="s">
        <v>509</v>
      </c>
      <c r="B6" s="120"/>
      <c r="C6" s="121"/>
      <c r="D6" s="122"/>
      <c r="E6" s="123"/>
      <c r="F6" s="124"/>
    </row>
    <row r="7" spans="1:6">
      <c r="A7" s="125" t="s">
        <v>510</v>
      </c>
      <c r="B7" s="126"/>
      <c r="C7" s="127"/>
      <c r="D7" s="128"/>
      <c r="E7" s="129"/>
      <c r="F7" s="130"/>
    </row>
    <row r="8" spans="1:6">
      <c r="A8" s="131" t="s">
        <v>511</v>
      </c>
      <c r="B8" s="132"/>
      <c r="C8" s="133"/>
      <c r="D8" s="134"/>
      <c r="E8" s="135"/>
      <c r="F8" s="136"/>
    </row>
    <row r="9" spans="1:6">
      <c r="A9" s="137"/>
      <c r="B9" s="138"/>
      <c r="C9" s="139"/>
      <c r="D9" s="140"/>
      <c r="E9" s="141"/>
      <c r="F9" s="142"/>
    </row>
    <row r="11" spans="1:6" s="29" customFormat="1" ht="17.25" thickBot="1">
      <c r="A11" s="25"/>
      <c r="B11" s="89" t="s">
        <v>396</v>
      </c>
      <c r="C11" s="27" t="s">
        <v>397</v>
      </c>
      <c r="D11" s="27" t="s">
        <v>19</v>
      </c>
      <c r="E11" s="27" t="s">
        <v>398</v>
      </c>
      <c r="F11" s="28" t="s">
        <v>399</v>
      </c>
    </row>
    <row r="12" spans="1:6" s="147" customFormat="1" ht="13.5" thickTop="1">
      <c r="A12" s="143"/>
      <c r="B12" s="144"/>
      <c r="C12" s="145"/>
      <c r="D12" s="145"/>
      <c r="E12" s="145"/>
      <c r="F12" s="146"/>
    </row>
    <row r="13" spans="1:6" s="147" customFormat="1" ht="51">
      <c r="A13" s="185" t="s">
        <v>512</v>
      </c>
      <c r="B13" s="186" t="s">
        <v>513</v>
      </c>
      <c r="C13" s="187" t="s">
        <v>166</v>
      </c>
      <c r="D13" s="188">
        <v>410</v>
      </c>
      <c r="E13" s="526">
        <v>0</v>
      </c>
      <c r="F13" s="179">
        <f>E13*D13</f>
        <v>0</v>
      </c>
    </row>
    <row r="14" spans="1:6" s="147" customFormat="1" ht="12.75">
      <c r="A14" s="143"/>
      <c r="B14" s="144"/>
      <c r="C14" s="145"/>
      <c r="D14" s="145"/>
      <c r="E14" s="145"/>
      <c r="F14" s="146"/>
    </row>
    <row r="15" spans="1:6" s="147" customFormat="1" ht="98.25" customHeight="1">
      <c r="A15" s="185" t="s">
        <v>514</v>
      </c>
      <c r="B15" s="186" t="s">
        <v>515</v>
      </c>
      <c r="C15" s="187" t="s">
        <v>166</v>
      </c>
      <c r="D15" s="221">
        <v>410</v>
      </c>
      <c r="E15" s="526">
        <v>0</v>
      </c>
      <c r="F15" s="179">
        <f>E15*D15</f>
        <v>0</v>
      </c>
    </row>
    <row r="16" spans="1:6" s="147" customFormat="1" ht="12.75">
      <c r="A16" s="143"/>
      <c r="B16" s="144"/>
      <c r="C16" s="145"/>
      <c r="D16" s="145"/>
      <c r="E16" s="145"/>
      <c r="F16" s="146"/>
    </row>
    <row r="17" spans="1:6" s="147" customFormat="1" ht="58.5" customHeight="1">
      <c r="A17" s="185" t="s">
        <v>516</v>
      </c>
      <c r="B17" s="186" t="s">
        <v>517</v>
      </c>
      <c r="C17" s="187" t="s">
        <v>166</v>
      </c>
      <c r="D17" s="221">
        <v>410</v>
      </c>
      <c r="E17" s="526">
        <v>0</v>
      </c>
      <c r="F17" s="179">
        <f>E17*D17</f>
        <v>0</v>
      </c>
    </row>
    <row r="18" spans="1:6" s="147" customFormat="1" ht="40.5">
      <c r="A18" s="222" t="s">
        <v>518</v>
      </c>
      <c r="B18" s="223" t="s">
        <v>519</v>
      </c>
      <c r="C18" s="224"/>
      <c r="D18" s="224"/>
      <c r="E18" s="224"/>
      <c r="F18" s="225"/>
    </row>
    <row r="19" spans="1:6" s="147" customFormat="1" ht="162">
      <c r="A19" s="222" t="s">
        <v>518</v>
      </c>
      <c r="B19" s="223" t="s">
        <v>520</v>
      </c>
      <c r="C19" s="224"/>
      <c r="D19" s="224"/>
      <c r="E19" s="224"/>
      <c r="F19" s="225"/>
    </row>
    <row r="20" spans="1:6" s="63" customFormat="1" ht="12.75">
      <c r="A20" s="60"/>
      <c r="B20" s="61"/>
      <c r="C20" s="34"/>
      <c r="D20" s="35"/>
      <c r="E20" s="36"/>
      <c r="F20" s="37"/>
    </row>
    <row r="21" spans="1:6" s="63" customFormat="1" ht="76.5">
      <c r="A21" s="185" t="s">
        <v>521</v>
      </c>
      <c r="B21" s="186" t="s">
        <v>522</v>
      </c>
      <c r="C21" s="187" t="s">
        <v>166</v>
      </c>
      <c r="D21" s="188">
        <v>235</v>
      </c>
      <c r="E21" s="526">
        <v>0</v>
      </c>
      <c r="F21" s="179">
        <f>E21*D21</f>
        <v>0</v>
      </c>
    </row>
    <row r="22" spans="1:6" s="63" customFormat="1" ht="12.75">
      <c r="A22" s="60"/>
      <c r="B22" s="61"/>
      <c r="C22" s="34"/>
      <c r="D22" s="35"/>
      <c r="E22" s="36"/>
      <c r="F22" s="37"/>
    </row>
    <row r="23" spans="1:6" s="63" customFormat="1" ht="63.75">
      <c r="A23" s="185" t="s">
        <v>523</v>
      </c>
      <c r="B23" s="186" t="s">
        <v>524</v>
      </c>
      <c r="C23" s="187" t="s">
        <v>166</v>
      </c>
      <c r="D23" s="188">
        <v>190</v>
      </c>
      <c r="E23" s="526">
        <v>0</v>
      </c>
      <c r="F23" s="179">
        <f>E23*D23</f>
        <v>0</v>
      </c>
    </row>
    <row r="24" spans="1:6" s="63" customFormat="1" ht="12.75">
      <c r="A24" s="60"/>
      <c r="B24" s="61"/>
      <c r="C24" s="34"/>
      <c r="D24" s="35"/>
      <c r="E24" s="36"/>
      <c r="F24" s="37"/>
    </row>
    <row r="25" spans="1:6" s="63" customFormat="1" ht="51">
      <c r="A25" s="185" t="s">
        <v>525</v>
      </c>
      <c r="B25" s="186" t="s">
        <v>526</v>
      </c>
      <c r="C25" s="187" t="s">
        <v>166</v>
      </c>
      <c r="D25" s="188">
        <v>460</v>
      </c>
      <c r="E25" s="526">
        <v>0</v>
      </c>
      <c r="F25" s="179">
        <f>E25*D25</f>
        <v>0</v>
      </c>
    </row>
    <row r="26" spans="1:6" s="63" customFormat="1" ht="12.75">
      <c r="A26" s="60"/>
      <c r="B26" s="61"/>
      <c r="C26" s="34"/>
      <c r="D26" s="35"/>
      <c r="E26" s="36"/>
      <c r="F26" s="37"/>
    </row>
    <row r="27" spans="1:6" s="63" customFormat="1" ht="71.25" customHeight="1">
      <c r="A27" s="185" t="s">
        <v>527</v>
      </c>
      <c r="B27" s="186" t="s">
        <v>528</v>
      </c>
      <c r="C27" s="187" t="s">
        <v>427</v>
      </c>
      <c r="D27" s="188">
        <v>150</v>
      </c>
      <c r="E27" s="526">
        <v>0</v>
      </c>
      <c r="F27" s="179">
        <f>E27*D27</f>
        <v>0</v>
      </c>
    </row>
    <row r="28" spans="1:6" s="63" customFormat="1" ht="12.75">
      <c r="A28" s="60"/>
      <c r="B28" s="61"/>
      <c r="C28" s="34"/>
      <c r="D28" s="35"/>
      <c r="E28" s="36"/>
      <c r="F28" s="37"/>
    </row>
    <row r="29" spans="1:6" s="63" customFormat="1" ht="76.5">
      <c r="A29" s="180" t="s">
        <v>529</v>
      </c>
      <c r="B29" s="181" t="s">
        <v>530</v>
      </c>
      <c r="C29" s="182" t="s">
        <v>166</v>
      </c>
      <c r="D29" s="183">
        <v>140</v>
      </c>
      <c r="E29" s="526">
        <v>0</v>
      </c>
      <c r="F29" s="178">
        <f>E29*D29</f>
        <v>0</v>
      </c>
    </row>
    <row r="30" spans="1:6" s="63" customFormat="1" ht="12.75">
      <c r="A30" s="60"/>
      <c r="B30" s="61"/>
      <c r="C30" s="34"/>
      <c r="D30" s="35"/>
      <c r="E30" s="36"/>
      <c r="F30" s="37"/>
    </row>
    <row r="31" spans="1:6" s="63" customFormat="1" ht="89.25">
      <c r="A31" s="180" t="s">
        <v>531</v>
      </c>
      <c r="B31" s="181" t="s">
        <v>532</v>
      </c>
      <c r="C31" s="182" t="s">
        <v>166</v>
      </c>
      <c r="D31" s="183">
        <v>5</v>
      </c>
      <c r="E31" s="526">
        <v>0</v>
      </c>
      <c r="F31" s="178">
        <f>E31*D31</f>
        <v>0</v>
      </c>
    </row>
    <row r="32" spans="1:6" s="63" customFormat="1" ht="12.75">
      <c r="A32" s="60"/>
      <c r="B32" s="61"/>
      <c r="C32" s="34"/>
      <c r="D32" s="35"/>
      <c r="E32" s="36"/>
      <c r="F32" s="37"/>
    </row>
    <row r="33" spans="1:6" s="63" customFormat="1" ht="89.25">
      <c r="A33" s="180" t="s">
        <v>533</v>
      </c>
      <c r="B33" s="181" t="s">
        <v>793</v>
      </c>
      <c r="C33" s="182" t="s">
        <v>166</v>
      </c>
      <c r="D33" s="183">
        <v>100</v>
      </c>
      <c r="E33" s="526">
        <v>0</v>
      </c>
      <c r="F33" s="178">
        <f>E33*D33</f>
        <v>0</v>
      </c>
    </row>
    <row r="34" spans="1:6" s="63" customFormat="1" ht="12.75">
      <c r="A34" s="60"/>
      <c r="B34" s="61"/>
      <c r="C34" s="34"/>
      <c r="D34" s="35"/>
      <c r="E34" s="36"/>
      <c r="F34" s="37"/>
    </row>
    <row r="35" spans="1:6" s="63" customFormat="1" ht="89.25">
      <c r="A35" s="180" t="s">
        <v>534</v>
      </c>
      <c r="B35" s="181" t="s">
        <v>794</v>
      </c>
      <c r="C35" s="182" t="s">
        <v>166</v>
      </c>
      <c r="D35" s="183">
        <v>40</v>
      </c>
      <c r="E35" s="526">
        <v>0</v>
      </c>
      <c r="F35" s="178">
        <f>E35*D35</f>
        <v>0</v>
      </c>
    </row>
    <row r="36" spans="1:6">
      <c r="A36" s="60"/>
      <c r="C36" s="30"/>
      <c r="D36" s="30"/>
      <c r="E36" s="30"/>
      <c r="F36" s="148"/>
    </row>
    <row r="37" spans="1:6" s="63" customFormat="1" ht="89.25">
      <c r="A37" s="206" t="s">
        <v>535</v>
      </c>
      <c r="B37" s="207" t="s">
        <v>536</v>
      </c>
      <c r="C37" s="208" t="s">
        <v>166</v>
      </c>
      <c r="D37" s="209">
        <v>180</v>
      </c>
      <c r="E37" s="526">
        <v>0</v>
      </c>
      <c r="F37" s="226">
        <f>E37*D37</f>
        <v>0</v>
      </c>
    </row>
    <row r="38" spans="1:6" s="63" customFormat="1" ht="12.75">
      <c r="A38" s="60"/>
      <c r="B38" s="61"/>
      <c r="C38" s="34"/>
      <c r="D38" s="35"/>
      <c r="E38" s="36"/>
      <c r="F38" s="37"/>
    </row>
    <row r="39" spans="1:6" s="63" customFormat="1" ht="54.75" customHeight="1">
      <c r="A39" s="60" t="s">
        <v>537</v>
      </c>
      <c r="B39" s="150" t="s">
        <v>538</v>
      </c>
      <c r="C39" s="34" t="s">
        <v>3</v>
      </c>
      <c r="D39" s="35">
        <v>1</v>
      </c>
      <c r="E39" s="528">
        <v>0</v>
      </c>
      <c r="F39" s="178">
        <f>E39*D39</f>
        <v>0</v>
      </c>
    </row>
    <row r="40" spans="1:6" s="63" customFormat="1" ht="12.75">
      <c r="A40" s="60"/>
      <c r="B40" s="150"/>
      <c r="C40" s="34"/>
      <c r="D40" s="35"/>
      <c r="E40" s="151"/>
      <c r="F40" s="37"/>
    </row>
    <row r="41" spans="1:6" s="63" customFormat="1" ht="69" customHeight="1">
      <c r="A41" s="60" t="s">
        <v>539</v>
      </c>
      <c r="B41" s="61" t="s">
        <v>540</v>
      </c>
      <c r="C41" s="34"/>
      <c r="D41" s="35"/>
      <c r="E41" s="36"/>
      <c r="F41" s="178"/>
    </row>
    <row r="42" spans="1:6" s="63" customFormat="1" ht="38.25">
      <c r="A42" s="60"/>
      <c r="B42" s="152" t="s">
        <v>541</v>
      </c>
      <c r="C42" s="34"/>
      <c r="D42" s="35"/>
      <c r="E42" s="36"/>
      <c r="F42" s="178"/>
    </row>
    <row r="43" spans="1:6" s="63" customFormat="1" ht="25.5">
      <c r="A43" s="60"/>
      <c r="B43" s="152" t="s">
        <v>542</v>
      </c>
      <c r="C43" s="34"/>
      <c r="D43" s="35"/>
      <c r="E43" s="36"/>
      <c r="F43" s="178"/>
    </row>
    <row r="44" spans="1:6" s="63" customFormat="1" ht="25.5">
      <c r="A44" s="60"/>
      <c r="B44" s="152" t="s">
        <v>543</v>
      </c>
      <c r="C44" s="34"/>
      <c r="D44" s="35"/>
      <c r="E44" s="36"/>
      <c r="F44" s="178"/>
    </row>
    <row r="45" spans="1:6" s="63" customFormat="1" ht="38.25">
      <c r="A45" s="60"/>
      <c r="B45" s="152" t="s">
        <v>544</v>
      </c>
      <c r="C45" s="34"/>
      <c r="D45" s="35"/>
      <c r="E45" s="36"/>
      <c r="F45" s="178"/>
    </row>
    <row r="46" spans="1:6" s="63" customFormat="1" ht="25.5">
      <c r="A46" s="60"/>
      <c r="B46" s="152" t="s">
        <v>545</v>
      </c>
      <c r="C46" s="34"/>
      <c r="D46" s="35"/>
      <c r="E46" s="36"/>
      <c r="F46" s="178"/>
    </row>
    <row r="47" spans="1:6" s="63" customFormat="1" ht="25.5">
      <c r="A47" s="60"/>
      <c r="B47" s="152" t="s">
        <v>546</v>
      </c>
      <c r="C47" s="34"/>
      <c r="D47" s="35"/>
      <c r="E47" s="36"/>
      <c r="F47" s="178"/>
    </row>
    <row r="48" spans="1:6" s="63" customFormat="1" ht="25.5">
      <c r="A48" s="60"/>
      <c r="B48" s="152" t="s">
        <v>547</v>
      </c>
      <c r="C48" s="34"/>
      <c r="D48" s="35"/>
      <c r="E48" s="36"/>
      <c r="F48" s="178"/>
    </row>
    <row r="49" spans="1:6" s="63" customFormat="1" ht="12.75">
      <c r="A49" s="153" t="s">
        <v>548</v>
      </c>
      <c r="B49" s="61" t="s">
        <v>549</v>
      </c>
      <c r="C49" s="34" t="s">
        <v>1</v>
      </c>
      <c r="D49" s="35">
        <v>10</v>
      </c>
      <c r="E49" s="526">
        <v>0</v>
      </c>
      <c r="F49" s="178">
        <f>E49*D49</f>
        <v>0</v>
      </c>
    </row>
    <row r="50" spans="1:6" s="63" customFormat="1" ht="12.75">
      <c r="A50" s="153" t="s">
        <v>550</v>
      </c>
      <c r="B50" s="61" t="s">
        <v>551</v>
      </c>
      <c r="C50" s="34" t="s">
        <v>1</v>
      </c>
      <c r="D50" s="35">
        <v>10</v>
      </c>
      <c r="E50" s="526">
        <v>0</v>
      </c>
      <c r="F50" s="178">
        <f>E50*D50</f>
        <v>0</v>
      </c>
    </row>
    <row r="51" spans="1:6" s="63" customFormat="1" ht="12.75">
      <c r="A51" s="153"/>
      <c r="B51" s="61"/>
      <c r="C51" s="34"/>
      <c r="D51" s="35"/>
      <c r="E51" s="36"/>
      <c r="F51" s="37"/>
    </row>
    <row r="52" spans="1:6" s="63" customFormat="1" ht="38.25">
      <c r="A52" s="185" t="s">
        <v>552</v>
      </c>
      <c r="B52" s="186" t="s">
        <v>553</v>
      </c>
      <c r="C52" s="187" t="s">
        <v>427</v>
      </c>
      <c r="D52" s="188">
        <v>145</v>
      </c>
      <c r="E52" s="526">
        <v>0</v>
      </c>
      <c r="F52" s="179">
        <f>E52*D52</f>
        <v>0</v>
      </c>
    </row>
    <row r="53" spans="1:6" s="63" customFormat="1" ht="12.75">
      <c r="A53" s="153"/>
      <c r="B53" s="33"/>
      <c r="C53" s="34"/>
      <c r="D53" s="35"/>
      <c r="E53" s="36"/>
      <c r="F53" s="37"/>
    </row>
    <row r="54" spans="1:6" s="63" customFormat="1" ht="76.5">
      <c r="A54" s="185" t="s">
        <v>554</v>
      </c>
      <c r="B54" s="186" t="s">
        <v>555</v>
      </c>
      <c r="C54" s="187" t="s">
        <v>427</v>
      </c>
      <c r="D54" s="188">
        <v>145</v>
      </c>
      <c r="E54" s="526">
        <v>0</v>
      </c>
      <c r="F54" s="179">
        <f>E54*D54</f>
        <v>0</v>
      </c>
    </row>
    <row r="55" spans="1:6" s="63" customFormat="1" ht="12.75">
      <c r="A55" s="153"/>
      <c r="B55" s="154"/>
      <c r="C55" s="34"/>
      <c r="D55" s="35"/>
      <c r="E55" s="36"/>
      <c r="F55" s="37"/>
    </row>
    <row r="56" spans="1:6" s="63" customFormat="1" ht="38.25">
      <c r="A56" s="185" t="s">
        <v>556</v>
      </c>
      <c r="B56" s="227" t="s">
        <v>557</v>
      </c>
      <c r="C56" s="187" t="s">
        <v>159</v>
      </c>
      <c r="D56" s="188">
        <v>85</v>
      </c>
      <c r="E56" s="526">
        <v>0</v>
      </c>
      <c r="F56" s="179">
        <f>E56*D56</f>
        <v>0</v>
      </c>
    </row>
    <row r="57" spans="1:6" s="63" customFormat="1" ht="12.75">
      <c r="A57" s="153"/>
      <c r="B57" s="33"/>
      <c r="C57" s="34"/>
      <c r="D57" s="35"/>
      <c r="E57" s="36"/>
      <c r="F57" s="37"/>
    </row>
    <row r="58" spans="1:6" s="63" customFormat="1" ht="25.5">
      <c r="A58" s="185" t="s">
        <v>558</v>
      </c>
      <c r="B58" s="199" t="s">
        <v>559</v>
      </c>
      <c r="C58" s="187" t="s">
        <v>166</v>
      </c>
      <c r="D58" s="188">
        <v>355</v>
      </c>
      <c r="E58" s="526">
        <v>0</v>
      </c>
      <c r="F58" s="179">
        <f>E58*D58</f>
        <v>0</v>
      </c>
    </row>
    <row r="59" spans="1:6" s="63" customFormat="1" ht="12.75">
      <c r="A59" s="60"/>
      <c r="B59" s="33"/>
      <c r="C59" s="34"/>
      <c r="D59" s="35"/>
      <c r="E59" s="36"/>
      <c r="F59" s="37"/>
    </row>
    <row r="60" spans="1:6" s="63" customFormat="1" ht="114.75">
      <c r="A60" s="185" t="s">
        <v>560</v>
      </c>
      <c r="B60" s="228" t="s">
        <v>561</v>
      </c>
      <c r="C60" s="187" t="s">
        <v>439</v>
      </c>
      <c r="D60" s="188">
        <v>8</v>
      </c>
      <c r="E60" s="526">
        <v>0</v>
      </c>
      <c r="F60" s="179">
        <f>E60*D60</f>
        <v>0</v>
      </c>
    </row>
    <row r="61" spans="1:6" s="63" customFormat="1" ht="12.75">
      <c r="A61" s="60"/>
      <c r="B61" s="155"/>
      <c r="F61" s="117"/>
    </row>
    <row r="62" spans="1:6" s="63" customFormat="1" ht="127.5">
      <c r="A62" s="185" t="s">
        <v>562</v>
      </c>
      <c r="B62" s="228" t="s">
        <v>791</v>
      </c>
      <c r="C62" s="187" t="s">
        <v>439</v>
      </c>
      <c r="D62" s="188">
        <v>11</v>
      </c>
      <c r="E62" s="526">
        <v>0</v>
      </c>
      <c r="F62" s="179">
        <f>E62*D62</f>
        <v>0</v>
      </c>
    </row>
    <row r="63" spans="1:6" s="63" customFormat="1" ht="12.75">
      <c r="A63" s="60"/>
      <c r="B63" s="155"/>
      <c r="F63" s="117"/>
    </row>
    <row r="64" spans="1:6" s="63" customFormat="1" ht="38.25">
      <c r="A64" s="185" t="s">
        <v>787</v>
      </c>
      <c r="B64" s="199" t="s">
        <v>792</v>
      </c>
      <c r="C64" s="187" t="s">
        <v>439</v>
      </c>
      <c r="D64" s="188">
        <v>1</v>
      </c>
      <c r="E64" s="526">
        <v>0</v>
      </c>
      <c r="F64" s="179">
        <f>E64*D64</f>
        <v>0</v>
      </c>
    </row>
    <row r="65" spans="1:6" s="63" customFormat="1" ht="13.5" thickBot="1">
      <c r="A65" s="60"/>
      <c r="B65" s="155"/>
      <c r="F65" s="117"/>
    </row>
    <row r="66" spans="1:6" s="29" customFormat="1" ht="17.25" thickBot="1">
      <c r="A66" s="48"/>
      <c r="B66" s="101" t="s">
        <v>563</v>
      </c>
      <c r="C66" s="50"/>
      <c r="D66" s="51"/>
      <c r="E66" s="52"/>
      <c r="F66" s="53">
        <f>SUM(F12:F64)</f>
        <v>0</v>
      </c>
    </row>
    <row r="67" spans="1:6" s="63" customFormat="1" ht="13.5" thickTop="1">
      <c r="A67" s="100"/>
      <c r="B67" s="156"/>
      <c r="F67" s="117"/>
    </row>
    <row r="68" spans="1:6" s="63" customFormat="1" ht="12.75">
      <c r="A68" s="100"/>
      <c r="B68" s="156"/>
      <c r="F68" s="117"/>
    </row>
  </sheetData>
  <sheetProtection algorithmName="SHA-512" hashValue="ZwS2oFicbYLh7Lt8cpNUeeLFvfTMiNLd5tsbhaIanJZtfnW0ChX9HpQP4RZM20J6Med+1qyeKTzOOn0sf83i+w==" saltValue="wUsTnq/nFP7LxaQhlspBqA==" spinCount="100000" sheet="1" objects="1" scenarios="1"/>
  <pageMargins left="0.78740157480314965" right="0.39370078740157483" top="0.98425196850393704" bottom="0.98425196850393704" header="0.51181102362204722" footer="0.51181102362204722"/>
  <pageSetup paperSize="9" scale="77" firstPageNumber="0" orientation="portrait" horizontalDpi="300" verticalDpi="300" r:id="rId1"/>
  <headerFooter alignWithMargins="0">
    <oddHeader>&amp;L&amp;"Calibri,Krepko"&amp;9&amp;UObjekt: KULTURNI CENTER LAŠKO, Trg svobode 6, 3270 Laško&amp;R&amp;9POPIS GRADBENIH DEL
A/6.0 ZIDARSKA DELA</oddHeader>
    <oddFooter>&amp;R&amp;P</oddFooter>
  </headerFooter>
  <rowBreaks count="1" manualBreakCount="1">
    <brk id="22"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view="pageBreakPreview" topLeftCell="A60" zoomScaleSheetLayoutView="100" workbookViewId="0">
      <selection activeCell="E65" activeCellId="11" sqref="E12 E14 E16 E18 E20 E28 E37 E47 E57 E61 E63 E65"/>
    </sheetView>
  </sheetViews>
  <sheetFormatPr defaultRowHeight="16.5"/>
  <cols>
    <col min="1" max="1" width="7.140625" style="30" customWidth="1"/>
    <col min="2" max="2" width="39.42578125" style="31" customWidth="1"/>
    <col min="3" max="3" width="8.42578125" style="15" customWidth="1"/>
    <col min="4" max="4" width="10.85546875" style="15" customWidth="1"/>
    <col min="5" max="5" width="11.7109375" style="15" customWidth="1"/>
    <col min="6" max="6" width="12.5703125" style="54" customWidth="1"/>
    <col min="7" max="7" width="9.140625" style="15"/>
    <col min="8" max="8" width="7.140625" style="15" customWidth="1"/>
    <col min="9" max="252" width="9.140625" style="15"/>
    <col min="253" max="253" width="7.140625" style="15" customWidth="1"/>
    <col min="254" max="254" width="39.42578125" style="15" customWidth="1"/>
    <col min="255" max="255" width="8.42578125" style="15" customWidth="1"/>
    <col min="256" max="256" width="10.85546875" style="15" customWidth="1"/>
    <col min="257" max="257" width="11.7109375" style="15" customWidth="1"/>
    <col min="258" max="258" width="12.5703125" style="15" customWidth="1"/>
    <col min="259" max="259" width="9.140625" style="15"/>
    <col min="260" max="260" width="10.5703125" style="15" bestFit="1" customWidth="1"/>
    <col min="261" max="263" width="9.140625" style="15"/>
    <col min="264" max="264" width="7.140625" style="15" customWidth="1"/>
    <col min="265" max="508" width="9.140625" style="15"/>
    <col min="509" max="509" width="7.140625" style="15" customWidth="1"/>
    <col min="510" max="510" width="39.42578125" style="15" customWidth="1"/>
    <col min="511" max="511" width="8.42578125" style="15" customWidth="1"/>
    <col min="512" max="512" width="10.85546875" style="15" customWidth="1"/>
    <col min="513" max="513" width="11.7109375" style="15" customWidth="1"/>
    <col min="514" max="514" width="12.5703125" style="15" customWidth="1"/>
    <col min="515" max="515" width="9.140625" style="15"/>
    <col min="516" max="516" width="10.5703125" style="15" bestFit="1" customWidth="1"/>
    <col min="517" max="519" width="9.140625" style="15"/>
    <col min="520" max="520" width="7.140625" style="15" customWidth="1"/>
    <col min="521" max="764" width="9.140625" style="15"/>
    <col min="765" max="765" width="7.140625" style="15" customWidth="1"/>
    <col min="766" max="766" width="39.42578125" style="15" customWidth="1"/>
    <col min="767" max="767" width="8.42578125" style="15" customWidth="1"/>
    <col min="768" max="768" width="10.85546875" style="15" customWidth="1"/>
    <col min="769" max="769" width="11.7109375" style="15" customWidth="1"/>
    <col min="770" max="770" width="12.5703125" style="15" customWidth="1"/>
    <col min="771" max="771" width="9.140625" style="15"/>
    <col min="772" max="772" width="10.5703125" style="15" bestFit="1" customWidth="1"/>
    <col min="773" max="775" width="9.140625" style="15"/>
    <col min="776" max="776" width="7.140625" style="15" customWidth="1"/>
    <col min="777" max="1020" width="9.140625" style="15"/>
    <col min="1021" max="1021" width="7.140625" style="15" customWidth="1"/>
    <col min="1022" max="1022" width="39.42578125" style="15" customWidth="1"/>
    <col min="1023" max="1023" width="8.42578125" style="15" customWidth="1"/>
    <col min="1024" max="1024" width="10.85546875" style="15" customWidth="1"/>
    <col min="1025" max="1025" width="11.7109375" style="15" customWidth="1"/>
    <col min="1026" max="1026" width="12.5703125" style="15" customWidth="1"/>
    <col min="1027" max="1027" width="9.140625" style="15"/>
    <col min="1028" max="1028" width="10.5703125" style="15" bestFit="1" customWidth="1"/>
    <col min="1029" max="1031" width="9.140625" style="15"/>
    <col min="1032" max="1032" width="7.140625" style="15" customWidth="1"/>
    <col min="1033" max="1276" width="9.140625" style="15"/>
    <col min="1277" max="1277" width="7.140625" style="15" customWidth="1"/>
    <col min="1278" max="1278" width="39.42578125" style="15" customWidth="1"/>
    <col min="1279" max="1279" width="8.42578125" style="15" customWidth="1"/>
    <col min="1280" max="1280" width="10.85546875" style="15" customWidth="1"/>
    <col min="1281" max="1281" width="11.7109375" style="15" customWidth="1"/>
    <col min="1282" max="1282" width="12.5703125" style="15" customWidth="1"/>
    <col min="1283" max="1283" width="9.140625" style="15"/>
    <col min="1284" max="1284" width="10.5703125" style="15" bestFit="1" customWidth="1"/>
    <col min="1285" max="1287" width="9.140625" style="15"/>
    <col min="1288" max="1288" width="7.140625" style="15" customWidth="1"/>
    <col min="1289" max="1532" width="9.140625" style="15"/>
    <col min="1533" max="1533" width="7.140625" style="15" customWidth="1"/>
    <col min="1534" max="1534" width="39.42578125" style="15" customWidth="1"/>
    <col min="1535" max="1535" width="8.42578125" style="15" customWidth="1"/>
    <col min="1536" max="1536" width="10.85546875" style="15" customWidth="1"/>
    <col min="1537" max="1537" width="11.7109375" style="15" customWidth="1"/>
    <col min="1538" max="1538" width="12.5703125" style="15" customWidth="1"/>
    <col min="1539" max="1539" width="9.140625" style="15"/>
    <col min="1540" max="1540" width="10.5703125" style="15" bestFit="1" customWidth="1"/>
    <col min="1541" max="1543" width="9.140625" style="15"/>
    <col min="1544" max="1544" width="7.140625" style="15" customWidth="1"/>
    <col min="1545" max="1788" width="9.140625" style="15"/>
    <col min="1789" max="1789" width="7.140625" style="15" customWidth="1"/>
    <col min="1790" max="1790" width="39.42578125" style="15" customWidth="1"/>
    <col min="1791" max="1791" width="8.42578125" style="15" customWidth="1"/>
    <col min="1792" max="1792" width="10.85546875" style="15" customWidth="1"/>
    <col min="1793" max="1793" width="11.7109375" style="15" customWidth="1"/>
    <col min="1794" max="1794" width="12.5703125" style="15" customWidth="1"/>
    <col min="1795" max="1795" width="9.140625" style="15"/>
    <col min="1796" max="1796" width="10.5703125" style="15" bestFit="1" customWidth="1"/>
    <col min="1797" max="1799" width="9.140625" style="15"/>
    <col min="1800" max="1800" width="7.140625" style="15" customWidth="1"/>
    <col min="1801" max="2044" width="9.140625" style="15"/>
    <col min="2045" max="2045" width="7.140625" style="15" customWidth="1"/>
    <col min="2046" max="2046" width="39.42578125" style="15" customWidth="1"/>
    <col min="2047" max="2047" width="8.42578125" style="15" customWidth="1"/>
    <col min="2048" max="2048" width="10.85546875" style="15" customWidth="1"/>
    <col min="2049" max="2049" width="11.7109375" style="15" customWidth="1"/>
    <col min="2050" max="2050" width="12.5703125" style="15" customWidth="1"/>
    <col min="2051" max="2051" width="9.140625" style="15"/>
    <col min="2052" max="2052" width="10.5703125" style="15" bestFit="1" customWidth="1"/>
    <col min="2053" max="2055" width="9.140625" style="15"/>
    <col min="2056" max="2056" width="7.140625" style="15" customWidth="1"/>
    <col min="2057" max="2300" width="9.140625" style="15"/>
    <col min="2301" max="2301" width="7.140625" style="15" customWidth="1"/>
    <col min="2302" max="2302" width="39.42578125" style="15" customWidth="1"/>
    <col min="2303" max="2303" width="8.42578125" style="15" customWidth="1"/>
    <col min="2304" max="2304" width="10.85546875" style="15" customWidth="1"/>
    <col min="2305" max="2305" width="11.7109375" style="15" customWidth="1"/>
    <col min="2306" max="2306" width="12.5703125" style="15" customWidth="1"/>
    <col min="2307" max="2307" width="9.140625" style="15"/>
    <col min="2308" max="2308" width="10.5703125" style="15" bestFit="1" customWidth="1"/>
    <col min="2309" max="2311" width="9.140625" style="15"/>
    <col min="2312" max="2312" width="7.140625" style="15" customWidth="1"/>
    <col min="2313" max="2556" width="9.140625" style="15"/>
    <col min="2557" max="2557" width="7.140625" style="15" customWidth="1"/>
    <col min="2558" max="2558" width="39.42578125" style="15" customWidth="1"/>
    <col min="2559" max="2559" width="8.42578125" style="15" customWidth="1"/>
    <col min="2560" max="2560" width="10.85546875" style="15" customWidth="1"/>
    <col min="2561" max="2561" width="11.7109375" style="15" customWidth="1"/>
    <col min="2562" max="2562" width="12.5703125" style="15" customWidth="1"/>
    <col min="2563" max="2563" width="9.140625" style="15"/>
    <col min="2564" max="2564" width="10.5703125" style="15" bestFit="1" customWidth="1"/>
    <col min="2565" max="2567" width="9.140625" style="15"/>
    <col min="2568" max="2568" width="7.140625" style="15" customWidth="1"/>
    <col min="2569" max="2812" width="9.140625" style="15"/>
    <col min="2813" max="2813" width="7.140625" style="15" customWidth="1"/>
    <col min="2814" max="2814" width="39.42578125" style="15" customWidth="1"/>
    <col min="2815" max="2815" width="8.42578125" style="15" customWidth="1"/>
    <col min="2816" max="2816" width="10.85546875" style="15" customWidth="1"/>
    <col min="2817" max="2817" width="11.7109375" style="15" customWidth="1"/>
    <col min="2818" max="2818" width="12.5703125" style="15" customWidth="1"/>
    <col min="2819" max="2819" width="9.140625" style="15"/>
    <col min="2820" max="2820" width="10.5703125" style="15" bestFit="1" customWidth="1"/>
    <col min="2821" max="2823" width="9.140625" style="15"/>
    <col min="2824" max="2824" width="7.140625" style="15" customWidth="1"/>
    <col min="2825" max="3068" width="9.140625" style="15"/>
    <col min="3069" max="3069" width="7.140625" style="15" customWidth="1"/>
    <col min="3070" max="3070" width="39.42578125" style="15" customWidth="1"/>
    <col min="3071" max="3071" width="8.42578125" style="15" customWidth="1"/>
    <col min="3072" max="3072" width="10.85546875" style="15" customWidth="1"/>
    <col min="3073" max="3073" width="11.7109375" style="15" customWidth="1"/>
    <col min="3074" max="3074" width="12.5703125" style="15" customWidth="1"/>
    <col min="3075" max="3075" width="9.140625" style="15"/>
    <col min="3076" max="3076" width="10.5703125" style="15" bestFit="1" customWidth="1"/>
    <col min="3077" max="3079" width="9.140625" style="15"/>
    <col min="3080" max="3080" width="7.140625" style="15" customWidth="1"/>
    <col min="3081" max="3324" width="9.140625" style="15"/>
    <col min="3325" max="3325" width="7.140625" style="15" customWidth="1"/>
    <col min="3326" max="3326" width="39.42578125" style="15" customWidth="1"/>
    <col min="3327" max="3327" width="8.42578125" style="15" customWidth="1"/>
    <col min="3328" max="3328" width="10.85546875" style="15" customWidth="1"/>
    <col min="3329" max="3329" width="11.7109375" style="15" customWidth="1"/>
    <col min="3330" max="3330" width="12.5703125" style="15" customWidth="1"/>
    <col min="3331" max="3331" width="9.140625" style="15"/>
    <col min="3332" max="3332" width="10.5703125" style="15" bestFit="1" customWidth="1"/>
    <col min="3333" max="3335" width="9.140625" style="15"/>
    <col min="3336" max="3336" width="7.140625" style="15" customWidth="1"/>
    <col min="3337" max="3580" width="9.140625" style="15"/>
    <col min="3581" max="3581" width="7.140625" style="15" customWidth="1"/>
    <col min="3582" max="3582" width="39.42578125" style="15" customWidth="1"/>
    <col min="3583" max="3583" width="8.42578125" style="15" customWidth="1"/>
    <col min="3584" max="3584" width="10.85546875" style="15" customWidth="1"/>
    <col min="3585" max="3585" width="11.7109375" style="15" customWidth="1"/>
    <col min="3586" max="3586" width="12.5703125" style="15" customWidth="1"/>
    <col min="3587" max="3587" width="9.140625" style="15"/>
    <col min="3588" max="3588" width="10.5703125" style="15" bestFit="1" customWidth="1"/>
    <col min="3589" max="3591" width="9.140625" style="15"/>
    <col min="3592" max="3592" width="7.140625" style="15" customWidth="1"/>
    <col min="3593" max="3836" width="9.140625" style="15"/>
    <col min="3837" max="3837" width="7.140625" style="15" customWidth="1"/>
    <col min="3838" max="3838" width="39.42578125" style="15" customWidth="1"/>
    <col min="3839" max="3839" width="8.42578125" style="15" customWidth="1"/>
    <col min="3840" max="3840" width="10.85546875" style="15" customWidth="1"/>
    <col min="3841" max="3841" width="11.7109375" style="15" customWidth="1"/>
    <col min="3842" max="3842" width="12.5703125" style="15" customWidth="1"/>
    <col min="3843" max="3843" width="9.140625" style="15"/>
    <col min="3844" max="3844" width="10.5703125" style="15" bestFit="1" customWidth="1"/>
    <col min="3845" max="3847" width="9.140625" style="15"/>
    <col min="3848" max="3848" width="7.140625" style="15" customWidth="1"/>
    <col min="3849" max="4092" width="9.140625" style="15"/>
    <col min="4093" max="4093" width="7.140625" style="15" customWidth="1"/>
    <col min="4094" max="4094" width="39.42578125" style="15" customWidth="1"/>
    <col min="4095" max="4095" width="8.42578125" style="15" customWidth="1"/>
    <col min="4096" max="4096" width="10.85546875" style="15" customWidth="1"/>
    <col min="4097" max="4097" width="11.7109375" style="15" customWidth="1"/>
    <col min="4098" max="4098" width="12.5703125" style="15" customWidth="1"/>
    <col min="4099" max="4099" width="9.140625" style="15"/>
    <col min="4100" max="4100" width="10.5703125" style="15" bestFit="1" customWidth="1"/>
    <col min="4101" max="4103" width="9.140625" style="15"/>
    <col min="4104" max="4104" width="7.140625" style="15" customWidth="1"/>
    <col min="4105" max="4348" width="9.140625" style="15"/>
    <col min="4349" max="4349" width="7.140625" style="15" customWidth="1"/>
    <col min="4350" max="4350" width="39.42578125" style="15" customWidth="1"/>
    <col min="4351" max="4351" width="8.42578125" style="15" customWidth="1"/>
    <col min="4352" max="4352" width="10.85546875" style="15" customWidth="1"/>
    <col min="4353" max="4353" width="11.7109375" style="15" customWidth="1"/>
    <col min="4354" max="4354" width="12.5703125" style="15" customWidth="1"/>
    <col min="4355" max="4355" width="9.140625" style="15"/>
    <col min="4356" max="4356" width="10.5703125" style="15" bestFit="1" customWidth="1"/>
    <col min="4357" max="4359" width="9.140625" style="15"/>
    <col min="4360" max="4360" width="7.140625" style="15" customWidth="1"/>
    <col min="4361" max="4604" width="9.140625" style="15"/>
    <col min="4605" max="4605" width="7.140625" style="15" customWidth="1"/>
    <col min="4606" max="4606" width="39.42578125" style="15" customWidth="1"/>
    <col min="4607" max="4607" width="8.42578125" style="15" customWidth="1"/>
    <col min="4608" max="4608" width="10.85546875" style="15" customWidth="1"/>
    <col min="4609" max="4609" width="11.7109375" style="15" customWidth="1"/>
    <col min="4610" max="4610" width="12.5703125" style="15" customWidth="1"/>
    <col min="4611" max="4611" width="9.140625" style="15"/>
    <col min="4612" max="4612" width="10.5703125" style="15" bestFit="1" customWidth="1"/>
    <col min="4613" max="4615" width="9.140625" style="15"/>
    <col min="4616" max="4616" width="7.140625" style="15" customWidth="1"/>
    <col min="4617" max="4860" width="9.140625" style="15"/>
    <col min="4861" max="4861" width="7.140625" style="15" customWidth="1"/>
    <col min="4862" max="4862" width="39.42578125" style="15" customWidth="1"/>
    <col min="4863" max="4863" width="8.42578125" style="15" customWidth="1"/>
    <col min="4864" max="4864" width="10.85546875" style="15" customWidth="1"/>
    <col min="4865" max="4865" width="11.7109375" style="15" customWidth="1"/>
    <col min="4866" max="4866" width="12.5703125" style="15" customWidth="1"/>
    <col min="4867" max="4867" width="9.140625" style="15"/>
    <col min="4868" max="4868" width="10.5703125" style="15" bestFit="1" customWidth="1"/>
    <col min="4869" max="4871" width="9.140625" style="15"/>
    <col min="4872" max="4872" width="7.140625" style="15" customWidth="1"/>
    <col min="4873" max="5116" width="9.140625" style="15"/>
    <col min="5117" max="5117" width="7.140625" style="15" customWidth="1"/>
    <col min="5118" max="5118" width="39.42578125" style="15" customWidth="1"/>
    <col min="5119" max="5119" width="8.42578125" style="15" customWidth="1"/>
    <col min="5120" max="5120" width="10.85546875" style="15" customWidth="1"/>
    <col min="5121" max="5121" width="11.7109375" style="15" customWidth="1"/>
    <col min="5122" max="5122" width="12.5703125" style="15" customWidth="1"/>
    <col min="5123" max="5123" width="9.140625" style="15"/>
    <col min="5124" max="5124" width="10.5703125" style="15" bestFit="1" customWidth="1"/>
    <col min="5125" max="5127" width="9.140625" style="15"/>
    <col min="5128" max="5128" width="7.140625" style="15" customWidth="1"/>
    <col min="5129" max="5372" width="9.140625" style="15"/>
    <col min="5373" max="5373" width="7.140625" style="15" customWidth="1"/>
    <col min="5374" max="5374" width="39.42578125" style="15" customWidth="1"/>
    <col min="5375" max="5375" width="8.42578125" style="15" customWidth="1"/>
    <col min="5376" max="5376" width="10.85546875" style="15" customWidth="1"/>
    <col min="5377" max="5377" width="11.7109375" style="15" customWidth="1"/>
    <col min="5378" max="5378" width="12.5703125" style="15" customWidth="1"/>
    <col min="5379" max="5379" width="9.140625" style="15"/>
    <col min="5380" max="5380" width="10.5703125" style="15" bestFit="1" customWidth="1"/>
    <col min="5381" max="5383" width="9.140625" style="15"/>
    <col min="5384" max="5384" width="7.140625" style="15" customWidth="1"/>
    <col min="5385" max="5628" width="9.140625" style="15"/>
    <col min="5629" max="5629" width="7.140625" style="15" customWidth="1"/>
    <col min="5630" max="5630" width="39.42578125" style="15" customWidth="1"/>
    <col min="5631" max="5631" width="8.42578125" style="15" customWidth="1"/>
    <col min="5632" max="5632" width="10.85546875" style="15" customWidth="1"/>
    <col min="5633" max="5633" width="11.7109375" style="15" customWidth="1"/>
    <col min="5634" max="5634" width="12.5703125" style="15" customWidth="1"/>
    <col min="5635" max="5635" width="9.140625" style="15"/>
    <col min="5636" max="5636" width="10.5703125" style="15" bestFit="1" customWidth="1"/>
    <col min="5637" max="5639" width="9.140625" style="15"/>
    <col min="5640" max="5640" width="7.140625" style="15" customWidth="1"/>
    <col min="5641" max="5884" width="9.140625" style="15"/>
    <col min="5885" max="5885" width="7.140625" style="15" customWidth="1"/>
    <col min="5886" max="5886" width="39.42578125" style="15" customWidth="1"/>
    <col min="5887" max="5887" width="8.42578125" style="15" customWidth="1"/>
    <col min="5888" max="5888" width="10.85546875" style="15" customWidth="1"/>
    <col min="5889" max="5889" width="11.7109375" style="15" customWidth="1"/>
    <col min="5890" max="5890" width="12.5703125" style="15" customWidth="1"/>
    <col min="5891" max="5891" width="9.140625" style="15"/>
    <col min="5892" max="5892" width="10.5703125" style="15" bestFit="1" customWidth="1"/>
    <col min="5893" max="5895" width="9.140625" style="15"/>
    <col min="5896" max="5896" width="7.140625" style="15" customWidth="1"/>
    <col min="5897" max="6140" width="9.140625" style="15"/>
    <col min="6141" max="6141" width="7.140625" style="15" customWidth="1"/>
    <col min="6142" max="6142" width="39.42578125" style="15" customWidth="1"/>
    <col min="6143" max="6143" width="8.42578125" style="15" customWidth="1"/>
    <col min="6144" max="6144" width="10.85546875" style="15" customWidth="1"/>
    <col min="6145" max="6145" width="11.7109375" style="15" customWidth="1"/>
    <col min="6146" max="6146" width="12.5703125" style="15" customWidth="1"/>
    <col min="6147" max="6147" width="9.140625" style="15"/>
    <col min="6148" max="6148" width="10.5703125" style="15" bestFit="1" customWidth="1"/>
    <col min="6149" max="6151" width="9.140625" style="15"/>
    <col min="6152" max="6152" width="7.140625" style="15" customWidth="1"/>
    <col min="6153" max="6396" width="9.140625" style="15"/>
    <col min="6397" max="6397" width="7.140625" style="15" customWidth="1"/>
    <col min="6398" max="6398" width="39.42578125" style="15" customWidth="1"/>
    <col min="6399" max="6399" width="8.42578125" style="15" customWidth="1"/>
    <col min="6400" max="6400" width="10.85546875" style="15" customWidth="1"/>
    <col min="6401" max="6401" width="11.7109375" style="15" customWidth="1"/>
    <col min="6402" max="6402" width="12.5703125" style="15" customWidth="1"/>
    <col min="6403" max="6403" width="9.140625" style="15"/>
    <col min="6404" max="6404" width="10.5703125" style="15" bestFit="1" customWidth="1"/>
    <col min="6405" max="6407" width="9.140625" style="15"/>
    <col min="6408" max="6408" width="7.140625" style="15" customWidth="1"/>
    <col min="6409" max="6652" width="9.140625" style="15"/>
    <col min="6653" max="6653" width="7.140625" style="15" customWidth="1"/>
    <col min="6654" max="6654" width="39.42578125" style="15" customWidth="1"/>
    <col min="6655" max="6655" width="8.42578125" style="15" customWidth="1"/>
    <col min="6656" max="6656" width="10.85546875" style="15" customWidth="1"/>
    <col min="6657" max="6657" width="11.7109375" style="15" customWidth="1"/>
    <col min="6658" max="6658" width="12.5703125" style="15" customWidth="1"/>
    <col min="6659" max="6659" width="9.140625" style="15"/>
    <col min="6660" max="6660" width="10.5703125" style="15" bestFit="1" customWidth="1"/>
    <col min="6661" max="6663" width="9.140625" style="15"/>
    <col min="6664" max="6664" width="7.140625" style="15" customWidth="1"/>
    <col min="6665" max="6908" width="9.140625" style="15"/>
    <col min="6909" max="6909" width="7.140625" style="15" customWidth="1"/>
    <col min="6910" max="6910" width="39.42578125" style="15" customWidth="1"/>
    <col min="6911" max="6911" width="8.42578125" style="15" customWidth="1"/>
    <col min="6912" max="6912" width="10.85546875" style="15" customWidth="1"/>
    <col min="6913" max="6913" width="11.7109375" style="15" customWidth="1"/>
    <col min="6914" max="6914" width="12.5703125" style="15" customWidth="1"/>
    <col min="6915" max="6915" width="9.140625" style="15"/>
    <col min="6916" max="6916" width="10.5703125" style="15" bestFit="1" customWidth="1"/>
    <col min="6917" max="6919" width="9.140625" style="15"/>
    <col min="6920" max="6920" width="7.140625" style="15" customWidth="1"/>
    <col min="6921" max="7164" width="9.140625" style="15"/>
    <col min="7165" max="7165" width="7.140625" style="15" customWidth="1"/>
    <col min="7166" max="7166" width="39.42578125" style="15" customWidth="1"/>
    <col min="7167" max="7167" width="8.42578125" style="15" customWidth="1"/>
    <col min="7168" max="7168" width="10.85546875" style="15" customWidth="1"/>
    <col min="7169" max="7169" width="11.7109375" style="15" customWidth="1"/>
    <col min="7170" max="7170" width="12.5703125" style="15" customWidth="1"/>
    <col min="7171" max="7171" width="9.140625" style="15"/>
    <col min="7172" max="7172" width="10.5703125" style="15" bestFit="1" customWidth="1"/>
    <col min="7173" max="7175" width="9.140625" style="15"/>
    <col min="7176" max="7176" width="7.140625" style="15" customWidth="1"/>
    <col min="7177" max="7420" width="9.140625" style="15"/>
    <col min="7421" max="7421" width="7.140625" style="15" customWidth="1"/>
    <col min="7422" max="7422" width="39.42578125" style="15" customWidth="1"/>
    <col min="7423" max="7423" width="8.42578125" style="15" customWidth="1"/>
    <col min="7424" max="7424" width="10.85546875" style="15" customWidth="1"/>
    <col min="7425" max="7425" width="11.7109375" style="15" customWidth="1"/>
    <col min="7426" max="7426" width="12.5703125" style="15" customWidth="1"/>
    <col min="7427" max="7427" width="9.140625" style="15"/>
    <col min="7428" max="7428" width="10.5703125" style="15" bestFit="1" customWidth="1"/>
    <col min="7429" max="7431" width="9.140625" style="15"/>
    <col min="7432" max="7432" width="7.140625" style="15" customWidth="1"/>
    <col min="7433" max="7676" width="9.140625" style="15"/>
    <col min="7677" max="7677" width="7.140625" style="15" customWidth="1"/>
    <col min="7678" max="7678" width="39.42578125" style="15" customWidth="1"/>
    <col min="7679" max="7679" width="8.42578125" style="15" customWidth="1"/>
    <col min="7680" max="7680" width="10.85546875" style="15" customWidth="1"/>
    <col min="7681" max="7681" width="11.7109375" style="15" customWidth="1"/>
    <col min="7682" max="7682" width="12.5703125" style="15" customWidth="1"/>
    <col min="7683" max="7683" width="9.140625" style="15"/>
    <col min="7684" max="7684" width="10.5703125" style="15" bestFit="1" customWidth="1"/>
    <col min="7685" max="7687" width="9.140625" style="15"/>
    <col min="7688" max="7688" width="7.140625" style="15" customWidth="1"/>
    <col min="7689" max="7932" width="9.140625" style="15"/>
    <col min="7933" max="7933" width="7.140625" style="15" customWidth="1"/>
    <col min="7934" max="7934" width="39.42578125" style="15" customWidth="1"/>
    <col min="7935" max="7935" width="8.42578125" style="15" customWidth="1"/>
    <col min="7936" max="7936" width="10.85546875" style="15" customWidth="1"/>
    <col min="7937" max="7937" width="11.7109375" style="15" customWidth="1"/>
    <col min="7938" max="7938" width="12.5703125" style="15" customWidth="1"/>
    <col min="7939" max="7939" width="9.140625" style="15"/>
    <col min="7940" max="7940" width="10.5703125" style="15" bestFit="1" customWidth="1"/>
    <col min="7941" max="7943" width="9.140625" style="15"/>
    <col min="7944" max="7944" width="7.140625" style="15" customWidth="1"/>
    <col min="7945" max="8188" width="9.140625" style="15"/>
    <col min="8189" max="8189" width="7.140625" style="15" customWidth="1"/>
    <col min="8190" max="8190" width="39.42578125" style="15" customWidth="1"/>
    <col min="8191" max="8191" width="8.42578125" style="15" customWidth="1"/>
    <col min="8192" max="8192" width="10.85546875" style="15" customWidth="1"/>
    <col min="8193" max="8193" width="11.7109375" style="15" customWidth="1"/>
    <col min="8194" max="8194" width="12.5703125" style="15" customWidth="1"/>
    <col min="8195" max="8195" width="9.140625" style="15"/>
    <col min="8196" max="8196" width="10.5703125" style="15" bestFit="1" customWidth="1"/>
    <col min="8197" max="8199" width="9.140625" style="15"/>
    <col min="8200" max="8200" width="7.140625" style="15" customWidth="1"/>
    <col min="8201" max="8444" width="9.140625" style="15"/>
    <col min="8445" max="8445" width="7.140625" style="15" customWidth="1"/>
    <col min="8446" max="8446" width="39.42578125" style="15" customWidth="1"/>
    <col min="8447" max="8447" width="8.42578125" style="15" customWidth="1"/>
    <col min="8448" max="8448" width="10.85546875" style="15" customWidth="1"/>
    <col min="8449" max="8449" width="11.7109375" style="15" customWidth="1"/>
    <col min="8450" max="8450" width="12.5703125" style="15" customWidth="1"/>
    <col min="8451" max="8451" width="9.140625" style="15"/>
    <col min="8452" max="8452" width="10.5703125" style="15" bestFit="1" customWidth="1"/>
    <col min="8453" max="8455" width="9.140625" style="15"/>
    <col min="8456" max="8456" width="7.140625" style="15" customWidth="1"/>
    <col min="8457" max="8700" width="9.140625" style="15"/>
    <col min="8701" max="8701" width="7.140625" style="15" customWidth="1"/>
    <col min="8702" max="8702" width="39.42578125" style="15" customWidth="1"/>
    <col min="8703" max="8703" width="8.42578125" style="15" customWidth="1"/>
    <col min="8704" max="8704" width="10.85546875" style="15" customWidth="1"/>
    <col min="8705" max="8705" width="11.7109375" style="15" customWidth="1"/>
    <col min="8706" max="8706" width="12.5703125" style="15" customWidth="1"/>
    <col min="8707" max="8707" width="9.140625" style="15"/>
    <col min="8708" max="8708" width="10.5703125" style="15" bestFit="1" customWidth="1"/>
    <col min="8709" max="8711" width="9.140625" style="15"/>
    <col min="8712" max="8712" width="7.140625" style="15" customWidth="1"/>
    <col min="8713" max="8956" width="9.140625" style="15"/>
    <col min="8957" max="8957" width="7.140625" style="15" customWidth="1"/>
    <col min="8958" max="8958" width="39.42578125" style="15" customWidth="1"/>
    <col min="8959" max="8959" width="8.42578125" style="15" customWidth="1"/>
    <col min="8960" max="8960" width="10.85546875" style="15" customWidth="1"/>
    <col min="8961" max="8961" width="11.7109375" style="15" customWidth="1"/>
    <col min="8962" max="8962" width="12.5703125" style="15" customWidth="1"/>
    <col min="8963" max="8963" width="9.140625" style="15"/>
    <col min="8964" max="8964" width="10.5703125" style="15" bestFit="1" customWidth="1"/>
    <col min="8965" max="8967" width="9.140625" style="15"/>
    <col min="8968" max="8968" width="7.140625" style="15" customWidth="1"/>
    <col min="8969" max="9212" width="9.140625" style="15"/>
    <col min="9213" max="9213" width="7.140625" style="15" customWidth="1"/>
    <col min="9214" max="9214" width="39.42578125" style="15" customWidth="1"/>
    <col min="9215" max="9215" width="8.42578125" style="15" customWidth="1"/>
    <col min="9216" max="9216" width="10.85546875" style="15" customWidth="1"/>
    <col min="9217" max="9217" width="11.7109375" style="15" customWidth="1"/>
    <col min="9218" max="9218" width="12.5703125" style="15" customWidth="1"/>
    <col min="9219" max="9219" width="9.140625" style="15"/>
    <col min="9220" max="9220" width="10.5703125" style="15" bestFit="1" customWidth="1"/>
    <col min="9221" max="9223" width="9.140625" style="15"/>
    <col min="9224" max="9224" width="7.140625" style="15" customWidth="1"/>
    <col min="9225" max="9468" width="9.140625" style="15"/>
    <col min="9469" max="9469" width="7.140625" style="15" customWidth="1"/>
    <col min="9470" max="9470" width="39.42578125" style="15" customWidth="1"/>
    <col min="9471" max="9471" width="8.42578125" style="15" customWidth="1"/>
    <col min="9472" max="9472" width="10.85546875" style="15" customWidth="1"/>
    <col min="9473" max="9473" width="11.7109375" style="15" customWidth="1"/>
    <col min="9474" max="9474" width="12.5703125" style="15" customWidth="1"/>
    <col min="9475" max="9475" width="9.140625" style="15"/>
    <col min="9476" max="9476" width="10.5703125" style="15" bestFit="1" customWidth="1"/>
    <col min="9477" max="9479" width="9.140625" style="15"/>
    <col min="9480" max="9480" width="7.140625" style="15" customWidth="1"/>
    <col min="9481" max="9724" width="9.140625" style="15"/>
    <col min="9725" max="9725" width="7.140625" style="15" customWidth="1"/>
    <col min="9726" max="9726" width="39.42578125" style="15" customWidth="1"/>
    <col min="9727" max="9727" width="8.42578125" style="15" customWidth="1"/>
    <col min="9728" max="9728" width="10.85546875" style="15" customWidth="1"/>
    <col min="9729" max="9729" width="11.7109375" style="15" customWidth="1"/>
    <col min="9730" max="9730" width="12.5703125" style="15" customWidth="1"/>
    <col min="9731" max="9731" width="9.140625" style="15"/>
    <col min="9732" max="9732" width="10.5703125" style="15" bestFit="1" customWidth="1"/>
    <col min="9733" max="9735" width="9.140625" style="15"/>
    <col min="9736" max="9736" width="7.140625" style="15" customWidth="1"/>
    <col min="9737" max="9980" width="9.140625" style="15"/>
    <col min="9981" max="9981" width="7.140625" style="15" customWidth="1"/>
    <col min="9982" max="9982" width="39.42578125" style="15" customWidth="1"/>
    <col min="9983" max="9983" width="8.42578125" style="15" customWidth="1"/>
    <col min="9984" max="9984" width="10.85546875" style="15" customWidth="1"/>
    <col min="9985" max="9985" width="11.7109375" style="15" customWidth="1"/>
    <col min="9986" max="9986" width="12.5703125" style="15" customWidth="1"/>
    <col min="9987" max="9987" width="9.140625" style="15"/>
    <col min="9988" max="9988" width="10.5703125" style="15" bestFit="1" customWidth="1"/>
    <col min="9989" max="9991" width="9.140625" style="15"/>
    <col min="9992" max="9992" width="7.140625" style="15" customWidth="1"/>
    <col min="9993" max="10236" width="9.140625" style="15"/>
    <col min="10237" max="10237" width="7.140625" style="15" customWidth="1"/>
    <col min="10238" max="10238" width="39.42578125" style="15" customWidth="1"/>
    <col min="10239" max="10239" width="8.42578125" style="15" customWidth="1"/>
    <col min="10240" max="10240" width="10.85546875" style="15" customWidth="1"/>
    <col min="10241" max="10241" width="11.7109375" style="15" customWidth="1"/>
    <col min="10242" max="10242" width="12.5703125" style="15" customWidth="1"/>
    <col min="10243" max="10243" width="9.140625" style="15"/>
    <col min="10244" max="10244" width="10.5703125" style="15" bestFit="1" customWidth="1"/>
    <col min="10245" max="10247" width="9.140625" style="15"/>
    <col min="10248" max="10248" width="7.140625" style="15" customWidth="1"/>
    <col min="10249" max="10492" width="9.140625" style="15"/>
    <col min="10493" max="10493" width="7.140625" style="15" customWidth="1"/>
    <col min="10494" max="10494" width="39.42578125" style="15" customWidth="1"/>
    <col min="10495" max="10495" width="8.42578125" style="15" customWidth="1"/>
    <col min="10496" max="10496" width="10.85546875" style="15" customWidth="1"/>
    <col min="10497" max="10497" width="11.7109375" style="15" customWidth="1"/>
    <col min="10498" max="10498" width="12.5703125" style="15" customWidth="1"/>
    <col min="10499" max="10499" width="9.140625" style="15"/>
    <col min="10500" max="10500" width="10.5703125" style="15" bestFit="1" customWidth="1"/>
    <col min="10501" max="10503" width="9.140625" style="15"/>
    <col min="10504" max="10504" width="7.140625" style="15" customWidth="1"/>
    <col min="10505" max="10748" width="9.140625" style="15"/>
    <col min="10749" max="10749" width="7.140625" style="15" customWidth="1"/>
    <col min="10750" max="10750" width="39.42578125" style="15" customWidth="1"/>
    <col min="10751" max="10751" width="8.42578125" style="15" customWidth="1"/>
    <col min="10752" max="10752" width="10.85546875" style="15" customWidth="1"/>
    <col min="10753" max="10753" width="11.7109375" style="15" customWidth="1"/>
    <col min="10754" max="10754" width="12.5703125" style="15" customWidth="1"/>
    <col min="10755" max="10755" width="9.140625" style="15"/>
    <col min="10756" max="10756" width="10.5703125" style="15" bestFit="1" customWidth="1"/>
    <col min="10757" max="10759" width="9.140625" style="15"/>
    <col min="10760" max="10760" width="7.140625" style="15" customWidth="1"/>
    <col min="10761" max="11004" width="9.140625" style="15"/>
    <col min="11005" max="11005" width="7.140625" style="15" customWidth="1"/>
    <col min="11006" max="11006" width="39.42578125" style="15" customWidth="1"/>
    <col min="11007" max="11007" width="8.42578125" style="15" customWidth="1"/>
    <col min="11008" max="11008" width="10.85546875" style="15" customWidth="1"/>
    <col min="11009" max="11009" width="11.7109375" style="15" customWidth="1"/>
    <col min="11010" max="11010" width="12.5703125" style="15" customWidth="1"/>
    <col min="11011" max="11011" width="9.140625" style="15"/>
    <col min="11012" max="11012" width="10.5703125" style="15" bestFit="1" customWidth="1"/>
    <col min="11013" max="11015" width="9.140625" style="15"/>
    <col min="11016" max="11016" width="7.140625" style="15" customWidth="1"/>
    <col min="11017" max="11260" width="9.140625" style="15"/>
    <col min="11261" max="11261" width="7.140625" style="15" customWidth="1"/>
    <col min="11262" max="11262" width="39.42578125" style="15" customWidth="1"/>
    <col min="11263" max="11263" width="8.42578125" style="15" customWidth="1"/>
    <col min="11264" max="11264" width="10.85546875" style="15" customWidth="1"/>
    <col min="11265" max="11265" width="11.7109375" style="15" customWidth="1"/>
    <col min="11266" max="11266" width="12.5703125" style="15" customWidth="1"/>
    <col min="11267" max="11267" width="9.140625" style="15"/>
    <col min="11268" max="11268" width="10.5703125" style="15" bestFit="1" customWidth="1"/>
    <col min="11269" max="11271" width="9.140625" style="15"/>
    <col min="11272" max="11272" width="7.140625" style="15" customWidth="1"/>
    <col min="11273" max="11516" width="9.140625" style="15"/>
    <col min="11517" max="11517" width="7.140625" style="15" customWidth="1"/>
    <col min="11518" max="11518" width="39.42578125" style="15" customWidth="1"/>
    <col min="11519" max="11519" width="8.42578125" style="15" customWidth="1"/>
    <col min="11520" max="11520" width="10.85546875" style="15" customWidth="1"/>
    <col min="11521" max="11521" width="11.7109375" style="15" customWidth="1"/>
    <col min="11522" max="11522" width="12.5703125" style="15" customWidth="1"/>
    <col min="11523" max="11523" width="9.140625" style="15"/>
    <col min="11524" max="11524" width="10.5703125" style="15" bestFit="1" customWidth="1"/>
    <col min="11525" max="11527" width="9.140625" style="15"/>
    <col min="11528" max="11528" width="7.140625" style="15" customWidth="1"/>
    <col min="11529" max="11772" width="9.140625" style="15"/>
    <col min="11773" max="11773" width="7.140625" style="15" customWidth="1"/>
    <col min="11774" max="11774" width="39.42578125" style="15" customWidth="1"/>
    <col min="11775" max="11775" width="8.42578125" style="15" customWidth="1"/>
    <col min="11776" max="11776" width="10.85546875" style="15" customWidth="1"/>
    <col min="11777" max="11777" width="11.7109375" style="15" customWidth="1"/>
    <col min="11778" max="11778" width="12.5703125" style="15" customWidth="1"/>
    <col min="11779" max="11779" width="9.140625" style="15"/>
    <col min="11780" max="11780" width="10.5703125" style="15" bestFit="1" customWidth="1"/>
    <col min="11781" max="11783" width="9.140625" style="15"/>
    <col min="11784" max="11784" width="7.140625" style="15" customWidth="1"/>
    <col min="11785" max="12028" width="9.140625" style="15"/>
    <col min="12029" max="12029" width="7.140625" style="15" customWidth="1"/>
    <col min="12030" max="12030" width="39.42578125" style="15" customWidth="1"/>
    <col min="12031" max="12031" width="8.42578125" style="15" customWidth="1"/>
    <col min="12032" max="12032" width="10.85546875" style="15" customWidth="1"/>
    <col min="12033" max="12033" width="11.7109375" style="15" customWidth="1"/>
    <col min="12034" max="12034" width="12.5703125" style="15" customWidth="1"/>
    <col min="12035" max="12035" width="9.140625" style="15"/>
    <col min="12036" max="12036" width="10.5703125" style="15" bestFit="1" customWidth="1"/>
    <col min="12037" max="12039" width="9.140625" style="15"/>
    <col min="12040" max="12040" width="7.140625" style="15" customWidth="1"/>
    <col min="12041" max="12284" width="9.140625" style="15"/>
    <col min="12285" max="12285" width="7.140625" style="15" customWidth="1"/>
    <col min="12286" max="12286" width="39.42578125" style="15" customWidth="1"/>
    <col min="12287" max="12287" width="8.42578125" style="15" customWidth="1"/>
    <col min="12288" max="12288" width="10.85546875" style="15" customWidth="1"/>
    <col min="12289" max="12289" width="11.7109375" style="15" customWidth="1"/>
    <col min="12290" max="12290" width="12.5703125" style="15" customWidth="1"/>
    <col min="12291" max="12291" width="9.140625" style="15"/>
    <col min="12292" max="12292" width="10.5703125" style="15" bestFit="1" customWidth="1"/>
    <col min="12293" max="12295" width="9.140625" style="15"/>
    <col min="12296" max="12296" width="7.140625" style="15" customWidth="1"/>
    <col min="12297" max="12540" width="9.140625" style="15"/>
    <col min="12541" max="12541" width="7.140625" style="15" customWidth="1"/>
    <col min="12542" max="12542" width="39.42578125" style="15" customWidth="1"/>
    <col min="12543" max="12543" width="8.42578125" style="15" customWidth="1"/>
    <col min="12544" max="12544" width="10.85546875" style="15" customWidth="1"/>
    <col min="12545" max="12545" width="11.7109375" style="15" customWidth="1"/>
    <col min="12546" max="12546" width="12.5703125" style="15" customWidth="1"/>
    <col min="12547" max="12547" width="9.140625" style="15"/>
    <col min="12548" max="12548" width="10.5703125" style="15" bestFit="1" customWidth="1"/>
    <col min="12549" max="12551" width="9.140625" style="15"/>
    <col min="12552" max="12552" width="7.140625" style="15" customWidth="1"/>
    <col min="12553" max="12796" width="9.140625" style="15"/>
    <col min="12797" max="12797" width="7.140625" style="15" customWidth="1"/>
    <col min="12798" max="12798" width="39.42578125" style="15" customWidth="1"/>
    <col min="12799" max="12799" width="8.42578125" style="15" customWidth="1"/>
    <col min="12800" max="12800" width="10.85546875" style="15" customWidth="1"/>
    <col min="12801" max="12801" width="11.7109375" style="15" customWidth="1"/>
    <col min="12802" max="12802" width="12.5703125" style="15" customWidth="1"/>
    <col min="12803" max="12803" width="9.140625" style="15"/>
    <col min="12804" max="12804" width="10.5703125" style="15" bestFit="1" customWidth="1"/>
    <col min="12805" max="12807" width="9.140625" style="15"/>
    <col min="12808" max="12808" width="7.140625" style="15" customWidth="1"/>
    <col min="12809" max="13052" width="9.140625" style="15"/>
    <col min="13053" max="13053" width="7.140625" style="15" customWidth="1"/>
    <col min="13054" max="13054" width="39.42578125" style="15" customWidth="1"/>
    <col min="13055" max="13055" width="8.42578125" style="15" customWidth="1"/>
    <col min="13056" max="13056" width="10.85546875" style="15" customWidth="1"/>
    <col min="13057" max="13057" width="11.7109375" style="15" customWidth="1"/>
    <col min="13058" max="13058" width="12.5703125" style="15" customWidth="1"/>
    <col min="13059" max="13059" width="9.140625" style="15"/>
    <col min="13060" max="13060" width="10.5703125" style="15" bestFit="1" customWidth="1"/>
    <col min="13061" max="13063" width="9.140625" style="15"/>
    <col min="13064" max="13064" width="7.140625" style="15" customWidth="1"/>
    <col min="13065" max="13308" width="9.140625" style="15"/>
    <col min="13309" max="13309" width="7.140625" style="15" customWidth="1"/>
    <col min="13310" max="13310" width="39.42578125" style="15" customWidth="1"/>
    <col min="13311" max="13311" width="8.42578125" style="15" customWidth="1"/>
    <col min="13312" max="13312" width="10.85546875" style="15" customWidth="1"/>
    <col min="13313" max="13313" width="11.7109375" style="15" customWidth="1"/>
    <col min="13314" max="13314" width="12.5703125" style="15" customWidth="1"/>
    <col min="13315" max="13315" width="9.140625" style="15"/>
    <col min="13316" max="13316" width="10.5703125" style="15" bestFit="1" customWidth="1"/>
    <col min="13317" max="13319" width="9.140625" style="15"/>
    <col min="13320" max="13320" width="7.140625" style="15" customWidth="1"/>
    <col min="13321" max="13564" width="9.140625" style="15"/>
    <col min="13565" max="13565" width="7.140625" style="15" customWidth="1"/>
    <col min="13566" max="13566" width="39.42578125" style="15" customWidth="1"/>
    <col min="13567" max="13567" width="8.42578125" style="15" customWidth="1"/>
    <col min="13568" max="13568" width="10.85546875" style="15" customWidth="1"/>
    <col min="13569" max="13569" width="11.7109375" style="15" customWidth="1"/>
    <col min="13570" max="13570" width="12.5703125" style="15" customWidth="1"/>
    <col min="13571" max="13571" width="9.140625" style="15"/>
    <col min="13572" max="13572" width="10.5703125" style="15" bestFit="1" customWidth="1"/>
    <col min="13573" max="13575" width="9.140625" style="15"/>
    <col min="13576" max="13576" width="7.140625" style="15" customWidth="1"/>
    <col min="13577" max="13820" width="9.140625" style="15"/>
    <col min="13821" max="13821" width="7.140625" style="15" customWidth="1"/>
    <col min="13822" max="13822" width="39.42578125" style="15" customWidth="1"/>
    <col min="13823" max="13823" width="8.42578125" style="15" customWidth="1"/>
    <col min="13824" max="13824" width="10.85546875" style="15" customWidth="1"/>
    <col min="13825" max="13825" width="11.7109375" style="15" customWidth="1"/>
    <col min="13826" max="13826" width="12.5703125" style="15" customWidth="1"/>
    <col min="13827" max="13827" width="9.140625" style="15"/>
    <col min="13828" max="13828" width="10.5703125" style="15" bestFit="1" customWidth="1"/>
    <col min="13829" max="13831" width="9.140625" style="15"/>
    <col min="13832" max="13832" width="7.140625" style="15" customWidth="1"/>
    <col min="13833" max="14076" width="9.140625" style="15"/>
    <col min="14077" max="14077" width="7.140625" style="15" customWidth="1"/>
    <col min="14078" max="14078" width="39.42578125" style="15" customWidth="1"/>
    <col min="14079" max="14079" width="8.42578125" style="15" customWidth="1"/>
    <col min="14080" max="14080" width="10.85546875" style="15" customWidth="1"/>
    <col min="14081" max="14081" width="11.7109375" style="15" customWidth="1"/>
    <col min="14082" max="14082" width="12.5703125" style="15" customWidth="1"/>
    <col min="14083" max="14083" width="9.140625" style="15"/>
    <col min="14084" max="14084" width="10.5703125" style="15" bestFit="1" customWidth="1"/>
    <col min="14085" max="14087" width="9.140625" style="15"/>
    <col min="14088" max="14088" width="7.140625" style="15" customWidth="1"/>
    <col min="14089" max="14332" width="9.140625" style="15"/>
    <col min="14333" max="14333" width="7.140625" style="15" customWidth="1"/>
    <col min="14334" max="14334" width="39.42578125" style="15" customWidth="1"/>
    <col min="14335" max="14335" width="8.42578125" style="15" customWidth="1"/>
    <col min="14336" max="14336" width="10.85546875" style="15" customWidth="1"/>
    <col min="14337" max="14337" width="11.7109375" style="15" customWidth="1"/>
    <col min="14338" max="14338" width="12.5703125" style="15" customWidth="1"/>
    <col min="14339" max="14339" width="9.140625" style="15"/>
    <col min="14340" max="14340" width="10.5703125" style="15" bestFit="1" customWidth="1"/>
    <col min="14341" max="14343" width="9.140625" style="15"/>
    <col min="14344" max="14344" width="7.140625" style="15" customWidth="1"/>
    <col min="14345" max="14588" width="9.140625" style="15"/>
    <col min="14589" max="14589" width="7.140625" style="15" customWidth="1"/>
    <col min="14590" max="14590" width="39.42578125" style="15" customWidth="1"/>
    <col min="14591" max="14591" width="8.42578125" style="15" customWidth="1"/>
    <col min="14592" max="14592" width="10.85546875" style="15" customWidth="1"/>
    <col min="14593" max="14593" width="11.7109375" style="15" customWidth="1"/>
    <col min="14594" max="14594" width="12.5703125" style="15" customWidth="1"/>
    <col min="14595" max="14595" width="9.140625" style="15"/>
    <col min="14596" max="14596" width="10.5703125" style="15" bestFit="1" customWidth="1"/>
    <col min="14597" max="14599" width="9.140625" style="15"/>
    <col min="14600" max="14600" width="7.140625" style="15" customWidth="1"/>
    <col min="14601" max="14844" width="9.140625" style="15"/>
    <col min="14845" max="14845" width="7.140625" style="15" customWidth="1"/>
    <col min="14846" max="14846" width="39.42578125" style="15" customWidth="1"/>
    <col min="14847" max="14847" width="8.42578125" style="15" customWidth="1"/>
    <col min="14848" max="14848" width="10.85546875" style="15" customWidth="1"/>
    <col min="14849" max="14849" width="11.7109375" style="15" customWidth="1"/>
    <col min="14850" max="14850" width="12.5703125" style="15" customWidth="1"/>
    <col min="14851" max="14851" width="9.140625" style="15"/>
    <col min="14852" max="14852" width="10.5703125" style="15" bestFit="1" customWidth="1"/>
    <col min="14853" max="14855" width="9.140625" style="15"/>
    <col min="14856" max="14856" width="7.140625" style="15" customWidth="1"/>
    <col min="14857" max="15100" width="9.140625" style="15"/>
    <col min="15101" max="15101" width="7.140625" style="15" customWidth="1"/>
    <col min="15102" max="15102" width="39.42578125" style="15" customWidth="1"/>
    <col min="15103" max="15103" width="8.42578125" style="15" customWidth="1"/>
    <col min="15104" max="15104" width="10.85546875" style="15" customWidth="1"/>
    <col min="15105" max="15105" width="11.7109375" style="15" customWidth="1"/>
    <col min="15106" max="15106" width="12.5703125" style="15" customWidth="1"/>
    <col min="15107" max="15107" width="9.140625" style="15"/>
    <col min="15108" max="15108" width="10.5703125" style="15" bestFit="1" customWidth="1"/>
    <col min="15109" max="15111" width="9.140625" style="15"/>
    <col min="15112" max="15112" width="7.140625" style="15" customWidth="1"/>
    <col min="15113" max="15356" width="9.140625" style="15"/>
    <col min="15357" max="15357" width="7.140625" style="15" customWidth="1"/>
    <col min="15358" max="15358" width="39.42578125" style="15" customWidth="1"/>
    <col min="15359" max="15359" width="8.42578125" style="15" customWidth="1"/>
    <col min="15360" max="15360" width="10.85546875" style="15" customWidth="1"/>
    <col min="15361" max="15361" width="11.7109375" style="15" customWidth="1"/>
    <col min="15362" max="15362" width="12.5703125" style="15" customWidth="1"/>
    <col min="15363" max="15363" width="9.140625" style="15"/>
    <col min="15364" max="15364" width="10.5703125" style="15" bestFit="1" customWidth="1"/>
    <col min="15365" max="15367" width="9.140625" style="15"/>
    <col min="15368" max="15368" width="7.140625" style="15" customWidth="1"/>
    <col min="15369" max="15612" width="9.140625" style="15"/>
    <col min="15613" max="15613" width="7.140625" style="15" customWidth="1"/>
    <col min="15614" max="15614" width="39.42578125" style="15" customWidth="1"/>
    <col min="15615" max="15615" width="8.42578125" style="15" customWidth="1"/>
    <col min="15616" max="15616" width="10.85546875" style="15" customWidth="1"/>
    <col min="15617" max="15617" width="11.7109375" style="15" customWidth="1"/>
    <col min="15618" max="15618" width="12.5703125" style="15" customWidth="1"/>
    <col min="15619" max="15619" width="9.140625" style="15"/>
    <col min="15620" max="15620" width="10.5703125" style="15" bestFit="1" customWidth="1"/>
    <col min="15621" max="15623" width="9.140625" style="15"/>
    <col min="15624" max="15624" width="7.140625" style="15" customWidth="1"/>
    <col min="15625" max="15868" width="9.140625" style="15"/>
    <col min="15869" max="15869" width="7.140625" style="15" customWidth="1"/>
    <col min="15870" max="15870" width="39.42578125" style="15" customWidth="1"/>
    <col min="15871" max="15871" width="8.42578125" style="15" customWidth="1"/>
    <col min="15872" max="15872" width="10.85546875" style="15" customWidth="1"/>
    <col min="15873" max="15873" width="11.7109375" style="15" customWidth="1"/>
    <col min="15874" max="15874" width="12.5703125" style="15" customWidth="1"/>
    <col min="15875" max="15875" width="9.140625" style="15"/>
    <col min="15876" max="15876" width="10.5703125" style="15" bestFit="1" customWidth="1"/>
    <col min="15877" max="15879" width="9.140625" style="15"/>
    <col min="15880" max="15880" width="7.140625" style="15" customWidth="1"/>
    <col min="15881" max="16124" width="9.140625" style="15"/>
    <col min="16125" max="16125" width="7.140625" style="15" customWidth="1"/>
    <col min="16126" max="16126" width="39.42578125" style="15" customWidth="1"/>
    <col min="16127" max="16127" width="8.42578125" style="15" customWidth="1"/>
    <col min="16128" max="16128" width="10.85546875" style="15" customWidth="1"/>
    <col min="16129" max="16129" width="11.7109375" style="15" customWidth="1"/>
    <col min="16130" max="16130" width="12.5703125" style="15" customWidth="1"/>
    <col min="16131" max="16131" width="9.140625" style="15"/>
    <col min="16132" max="16132" width="10.5703125" style="15" bestFit="1" customWidth="1"/>
    <col min="16133" max="16135" width="9.140625" style="15"/>
    <col min="16136" max="16136" width="7.140625" style="15" customWidth="1"/>
    <col min="16137" max="16384" width="9.140625" style="15"/>
  </cols>
  <sheetData>
    <row r="1" spans="1:6">
      <c r="A1" s="22" t="s">
        <v>564</v>
      </c>
      <c r="B1" s="23" t="s">
        <v>565</v>
      </c>
    </row>
    <row r="2" spans="1:6">
      <c r="A2" s="22"/>
      <c r="B2" s="23"/>
    </row>
    <row r="3" spans="1:6" s="70" customFormat="1" ht="15">
      <c r="A3" s="82" t="s">
        <v>566</v>
      </c>
      <c r="B3" s="83"/>
      <c r="C3" s="84"/>
      <c r="D3" s="85"/>
      <c r="E3" s="86"/>
      <c r="F3" s="87"/>
    </row>
    <row r="4" spans="1:6" s="157" customFormat="1" ht="27" customHeight="1">
      <c r="A4" s="597" t="s">
        <v>567</v>
      </c>
      <c r="B4" s="598"/>
      <c r="C4" s="598"/>
      <c r="D4" s="598"/>
      <c r="E4" s="598"/>
      <c r="F4" s="599"/>
    </row>
    <row r="5" spans="1:6" s="157" customFormat="1" ht="28.5" customHeight="1">
      <c r="A5" s="600" t="s">
        <v>568</v>
      </c>
      <c r="B5" s="595"/>
      <c r="C5" s="595"/>
      <c r="D5" s="595"/>
      <c r="E5" s="595"/>
      <c r="F5" s="596"/>
    </row>
    <row r="6" spans="1:6" s="157" customFormat="1" ht="42.75" customHeight="1">
      <c r="A6" s="600" t="s">
        <v>569</v>
      </c>
      <c r="B6" s="595"/>
      <c r="C6" s="595"/>
      <c r="D6" s="595"/>
      <c r="E6" s="595"/>
      <c r="F6" s="596"/>
    </row>
    <row r="7" spans="1:6" s="158" customFormat="1" ht="27" customHeight="1">
      <c r="A7" s="601" t="s">
        <v>570</v>
      </c>
      <c r="B7" s="602"/>
      <c r="C7" s="602"/>
      <c r="D7" s="602"/>
      <c r="E7" s="602"/>
      <c r="F7" s="603"/>
    </row>
    <row r="8" spans="1:6" ht="13.5" customHeight="1">
      <c r="A8" s="22"/>
      <c r="B8" s="23"/>
    </row>
    <row r="9" spans="1:6" ht="12" customHeight="1">
      <c r="A9" s="22"/>
      <c r="B9" s="23"/>
    </row>
    <row r="10" spans="1:6" s="29" customFormat="1" ht="17.25" thickBot="1">
      <c r="A10" s="25"/>
      <c r="B10" s="26" t="s">
        <v>396</v>
      </c>
      <c r="C10" s="27" t="s">
        <v>397</v>
      </c>
      <c r="D10" s="27" t="s">
        <v>19</v>
      </c>
      <c r="E10" s="27" t="s">
        <v>398</v>
      </c>
      <c r="F10" s="59" t="s">
        <v>399</v>
      </c>
    </row>
    <row r="11" spans="1:6" ht="17.25" thickTop="1"/>
    <row r="12" spans="1:6" ht="127.5">
      <c r="A12" s="229" t="s">
        <v>571</v>
      </c>
      <c r="B12" s="181" t="s">
        <v>572</v>
      </c>
      <c r="C12" s="182" t="s">
        <v>166</v>
      </c>
      <c r="D12" s="183">
        <v>1650</v>
      </c>
      <c r="E12" s="526">
        <v>0</v>
      </c>
      <c r="F12" s="178">
        <f>E12*D12</f>
        <v>0</v>
      </c>
    </row>
    <row r="13" spans="1:6">
      <c r="B13" s="63"/>
      <c r="C13" s="63"/>
      <c r="D13" s="63"/>
      <c r="E13" s="63"/>
      <c r="F13" s="117"/>
    </row>
    <row r="14" spans="1:6" ht="65.25">
      <c r="A14" s="229" t="s">
        <v>573</v>
      </c>
      <c r="B14" s="181" t="s">
        <v>574</v>
      </c>
      <c r="C14" s="182" t="s">
        <v>166</v>
      </c>
      <c r="D14" s="183">
        <v>1650</v>
      </c>
      <c r="E14" s="526">
        <v>0</v>
      </c>
      <c r="F14" s="178">
        <f>E14*D14</f>
        <v>0</v>
      </c>
    </row>
    <row r="16" spans="1:6" ht="103.5">
      <c r="A16" s="229" t="s">
        <v>575</v>
      </c>
      <c r="B16" s="230" t="s">
        <v>576</v>
      </c>
      <c r="C16" s="182" t="s">
        <v>166</v>
      </c>
      <c r="D16" s="183">
        <v>200</v>
      </c>
      <c r="E16" s="526">
        <v>0</v>
      </c>
      <c r="F16" s="184">
        <f>E16*D16</f>
        <v>0</v>
      </c>
    </row>
    <row r="18" spans="1:6" ht="27">
      <c r="A18" s="229" t="s">
        <v>577</v>
      </c>
      <c r="B18" s="230" t="s">
        <v>578</v>
      </c>
      <c r="C18" s="182" t="s">
        <v>166</v>
      </c>
      <c r="D18" s="183">
        <v>1500</v>
      </c>
      <c r="E18" s="526">
        <v>0</v>
      </c>
      <c r="F18" s="184">
        <f>E18*D18</f>
        <v>0</v>
      </c>
    </row>
    <row r="20" spans="1:6" ht="51">
      <c r="A20" s="229" t="s">
        <v>579</v>
      </c>
      <c r="B20" s="181" t="s">
        <v>580</v>
      </c>
      <c r="C20" s="182" t="s">
        <v>166</v>
      </c>
      <c r="D20" s="183">
        <v>80</v>
      </c>
      <c r="E20" s="526">
        <v>0</v>
      </c>
      <c r="F20" s="184">
        <f>E20*D20</f>
        <v>0</v>
      </c>
    </row>
    <row r="21" spans="1:6">
      <c r="A21" s="257"/>
      <c r="B21" s="232" t="s">
        <v>581</v>
      </c>
      <c r="C21" s="233"/>
      <c r="D21" s="234"/>
      <c r="E21" s="235"/>
      <c r="F21" s="236"/>
    </row>
    <row r="22" spans="1:6">
      <c r="A22" s="257"/>
      <c r="B22" s="238" t="s">
        <v>582</v>
      </c>
      <c r="C22" s="233"/>
      <c r="D22" s="234"/>
      <c r="E22" s="235"/>
      <c r="F22" s="236"/>
    </row>
    <row r="23" spans="1:6" ht="27">
      <c r="A23" s="257"/>
      <c r="B23" s="258" t="s">
        <v>583</v>
      </c>
      <c r="C23" s="233"/>
      <c r="D23" s="234"/>
      <c r="E23" s="235"/>
      <c r="F23" s="236"/>
    </row>
    <row r="24" spans="1:6">
      <c r="A24" s="257"/>
      <c r="B24" s="238" t="s">
        <v>584</v>
      </c>
      <c r="C24" s="233"/>
      <c r="D24" s="234"/>
      <c r="E24" s="235"/>
      <c r="F24" s="236"/>
    </row>
    <row r="25" spans="1:6">
      <c r="A25" s="257"/>
      <c r="B25" s="238" t="s">
        <v>585</v>
      </c>
      <c r="C25" s="233"/>
      <c r="D25" s="234"/>
      <c r="E25" s="235"/>
      <c r="F25" s="236"/>
    </row>
    <row r="26" spans="1:6" ht="27">
      <c r="A26" s="257"/>
      <c r="B26" s="238" t="s">
        <v>778</v>
      </c>
      <c r="C26" s="233"/>
      <c r="D26" s="234"/>
      <c r="E26" s="235"/>
      <c r="F26" s="236"/>
    </row>
    <row r="28" spans="1:6" s="63" customFormat="1" ht="102">
      <c r="A28" s="229" t="s">
        <v>586</v>
      </c>
      <c r="B28" s="231" t="s">
        <v>790</v>
      </c>
      <c r="C28" s="182" t="s">
        <v>166</v>
      </c>
      <c r="D28" s="183">
        <v>610</v>
      </c>
      <c r="E28" s="526">
        <v>0</v>
      </c>
      <c r="F28" s="184">
        <f>E28*D28</f>
        <v>0</v>
      </c>
    </row>
    <row r="29" spans="1:6" s="63" customFormat="1" ht="16.5" customHeight="1">
      <c r="A29" s="229"/>
      <c r="B29" s="232" t="s">
        <v>587</v>
      </c>
      <c r="C29" s="233"/>
      <c r="D29" s="234"/>
      <c r="E29" s="235"/>
      <c r="F29" s="236"/>
    </row>
    <row r="30" spans="1:6" s="93" customFormat="1" ht="18" customHeight="1">
      <c r="A30" s="237"/>
      <c r="B30" s="238" t="s">
        <v>582</v>
      </c>
      <c r="C30" s="233"/>
      <c r="D30" s="234"/>
      <c r="E30" s="235"/>
      <c r="F30" s="236"/>
    </row>
    <row r="31" spans="1:6" s="93" customFormat="1" ht="51">
      <c r="A31" s="237"/>
      <c r="B31" s="239" t="s">
        <v>779</v>
      </c>
      <c r="C31" s="233"/>
      <c r="D31" s="234"/>
      <c r="E31" s="235"/>
      <c r="F31" s="236"/>
    </row>
    <row r="32" spans="1:6" s="93" customFormat="1" ht="18" customHeight="1">
      <c r="A32" s="237"/>
      <c r="B32" s="238" t="s">
        <v>781</v>
      </c>
      <c r="C32" s="233"/>
      <c r="D32" s="234"/>
      <c r="E32" s="235"/>
      <c r="F32" s="236"/>
    </row>
    <row r="33" spans="1:6" s="93" customFormat="1" ht="24.75" customHeight="1">
      <c r="A33" s="237"/>
      <c r="B33" s="238" t="s">
        <v>782</v>
      </c>
      <c r="C33" s="233"/>
      <c r="D33" s="234"/>
      <c r="E33" s="235"/>
      <c r="F33" s="236"/>
    </row>
    <row r="34" spans="1:6" s="93" customFormat="1" ht="27" customHeight="1">
      <c r="A34" s="237"/>
      <c r="B34" s="238" t="s">
        <v>783</v>
      </c>
      <c r="C34" s="233"/>
      <c r="D34" s="234"/>
      <c r="E34" s="235"/>
      <c r="F34" s="236"/>
    </row>
    <row r="35" spans="1:6" s="93" customFormat="1" ht="86.25" customHeight="1">
      <c r="A35" s="237"/>
      <c r="B35" s="238" t="s">
        <v>780</v>
      </c>
      <c r="C35" s="240"/>
      <c r="D35" s="240"/>
      <c r="E35" s="240"/>
      <c r="F35" s="241"/>
    </row>
    <row r="36" spans="1:6" s="63" customFormat="1" ht="20.25" customHeight="1">
      <c r="A36" s="32"/>
      <c r="B36" s="33"/>
      <c r="C36" s="65"/>
      <c r="D36" s="80"/>
      <c r="E36" s="67"/>
      <c r="F36" s="68"/>
    </row>
    <row r="37" spans="1:6" s="63" customFormat="1" ht="102">
      <c r="A37" s="229" t="s">
        <v>589</v>
      </c>
      <c r="B37" s="231" t="s">
        <v>788</v>
      </c>
      <c r="C37" s="182" t="s">
        <v>166</v>
      </c>
      <c r="D37" s="183">
        <v>720</v>
      </c>
      <c r="E37" s="526">
        <v>0</v>
      </c>
      <c r="F37" s="184">
        <f>E37*D37</f>
        <v>0</v>
      </c>
    </row>
    <row r="38" spans="1:6" s="63" customFormat="1" ht="18" customHeight="1">
      <c r="A38" s="229"/>
      <c r="B38" s="232" t="s">
        <v>587</v>
      </c>
      <c r="C38" s="233"/>
      <c r="D38" s="234"/>
      <c r="E38" s="235"/>
      <c r="F38" s="236"/>
    </row>
    <row r="39" spans="1:6" s="63" customFormat="1" ht="12.75">
      <c r="A39" s="229"/>
      <c r="B39" s="238" t="s">
        <v>582</v>
      </c>
      <c r="C39" s="233"/>
      <c r="D39" s="234"/>
      <c r="E39" s="235"/>
      <c r="F39" s="236"/>
    </row>
    <row r="40" spans="1:6" s="63" customFormat="1" ht="38.25">
      <c r="A40" s="229"/>
      <c r="B40" s="239" t="s">
        <v>590</v>
      </c>
      <c r="C40" s="233"/>
      <c r="D40" s="234"/>
      <c r="E40" s="235"/>
      <c r="F40" s="236"/>
    </row>
    <row r="41" spans="1:6" s="63" customFormat="1" ht="12.75">
      <c r="A41" s="229"/>
      <c r="B41" s="238" t="s">
        <v>584</v>
      </c>
      <c r="C41" s="233"/>
      <c r="D41" s="234"/>
      <c r="E41" s="235"/>
      <c r="F41" s="236"/>
    </row>
    <row r="42" spans="1:6" s="63" customFormat="1" ht="12.75">
      <c r="A42" s="229"/>
      <c r="B42" s="238" t="s">
        <v>588</v>
      </c>
      <c r="C42" s="233"/>
      <c r="D42" s="234"/>
      <c r="E42" s="235"/>
      <c r="F42" s="236"/>
    </row>
    <row r="43" spans="1:6" s="63" customFormat="1" ht="12.75">
      <c r="A43" s="229"/>
      <c r="B43" s="238" t="s">
        <v>585</v>
      </c>
      <c r="C43" s="233"/>
      <c r="D43" s="234"/>
      <c r="E43" s="235"/>
      <c r="F43" s="236"/>
    </row>
    <row r="44" spans="1:6" s="63" customFormat="1" ht="25.5">
      <c r="A44" s="229"/>
      <c r="B44" s="242" t="s">
        <v>591</v>
      </c>
      <c r="C44" s="233"/>
      <c r="D44" s="234"/>
      <c r="E44" s="235"/>
      <c r="F44" s="236"/>
    </row>
    <row r="45" spans="1:6" s="63" customFormat="1" ht="25.5">
      <c r="A45" s="229"/>
      <c r="B45" s="242" t="s">
        <v>592</v>
      </c>
      <c r="C45" s="233"/>
      <c r="D45" s="234"/>
      <c r="E45" s="235"/>
      <c r="F45" s="236"/>
    </row>
    <row r="46" spans="1:6" s="63" customFormat="1" ht="18" customHeight="1">
      <c r="A46" s="32"/>
      <c r="B46" s="159"/>
      <c r="C46" s="65"/>
      <c r="D46" s="80"/>
      <c r="E46" s="67"/>
      <c r="F46" s="68"/>
    </row>
    <row r="47" spans="1:6" s="63" customFormat="1" ht="102">
      <c r="A47" s="229" t="s">
        <v>593</v>
      </c>
      <c r="B47" s="231" t="s">
        <v>789</v>
      </c>
      <c r="C47" s="182" t="s">
        <v>166</v>
      </c>
      <c r="D47" s="183">
        <v>140</v>
      </c>
      <c r="E47" s="526">
        <v>0</v>
      </c>
      <c r="F47" s="184">
        <f>E47*D47</f>
        <v>0</v>
      </c>
    </row>
    <row r="48" spans="1:6" s="63" customFormat="1" ht="18" customHeight="1">
      <c r="A48" s="229"/>
      <c r="B48" s="232" t="s">
        <v>587</v>
      </c>
      <c r="C48" s="233"/>
      <c r="D48" s="234"/>
      <c r="E48" s="235"/>
      <c r="F48" s="236"/>
    </row>
    <row r="49" spans="1:6" s="63" customFormat="1" ht="12.75">
      <c r="A49" s="229"/>
      <c r="B49" s="238" t="s">
        <v>582</v>
      </c>
      <c r="C49" s="233"/>
      <c r="D49" s="234"/>
      <c r="E49" s="235"/>
      <c r="F49" s="236"/>
    </row>
    <row r="50" spans="1:6" s="63" customFormat="1" ht="38.25">
      <c r="A50" s="229"/>
      <c r="B50" s="239" t="s">
        <v>594</v>
      </c>
      <c r="C50" s="233"/>
      <c r="D50" s="234"/>
      <c r="E50" s="235"/>
      <c r="F50" s="236"/>
    </row>
    <row r="51" spans="1:6" s="63" customFormat="1" ht="12.75">
      <c r="A51" s="229"/>
      <c r="B51" s="238" t="s">
        <v>584</v>
      </c>
      <c r="C51" s="233"/>
      <c r="D51" s="234"/>
      <c r="E51" s="235"/>
      <c r="F51" s="236"/>
    </row>
    <row r="52" spans="1:6" s="63" customFormat="1" ht="12.75">
      <c r="A52" s="229"/>
      <c r="B52" s="238" t="s">
        <v>588</v>
      </c>
      <c r="C52" s="233"/>
      <c r="D52" s="234"/>
      <c r="E52" s="235"/>
      <c r="F52" s="236"/>
    </row>
    <row r="53" spans="1:6" s="63" customFormat="1" ht="12.75">
      <c r="A53" s="229"/>
      <c r="B53" s="238" t="s">
        <v>585</v>
      </c>
      <c r="C53" s="233"/>
      <c r="D53" s="234"/>
      <c r="E53" s="235"/>
      <c r="F53" s="236"/>
    </row>
    <row r="54" spans="1:6" s="63" customFormat="1" ht="25.5">
      <c r="A54" s="229"/>
      <c r="B54" s="242" t="s">
        <v>591</v>
      </c>
      <c r="C54" s="233"/>
      <c r="D54" s="234"/>
      <c r="E54" s="235"/>
      <c r="F54" s="236"/>
    </row>
    <row r="55" spans="1:6" s="63" customFormat="1" ht="25.5">
      <c r="A55" s="229"/>
      <c r="B55" s="242" t="s">
        <v>592</v>
      </c>
      <c r="C55" s="233"/>
      <c r="D55" s="234"/>
      <c r="E55" s="235"/>
      <c r="F55" s="236"/>
    </row>
    <row r="56" spans="1:6" s="63" customFormat="1" ht="18" customHeight="1">
      <c r="A56" s="32"/>
      <c r="B56" s="159"/>
      <c r="C56" s="65"/>
      <c r="D56" s="80"/>
      <c r="E56" s="67"/>
      <c r="F56" s="68"/>
    </row>
    <row r="57" spans="1:6" s="63" customFormat="1" ht="63.75">
      <c r="A57" s="229" t="s">
        <v>595</v>
      </c>
      <c r="B57" s="231" t="s">
        <v>596</v>
      </c>
      <c r="C57" s="182" t="s">
        <v>166</v>
      </c>
      <c r="D57" s="183">
        <v>125</v>
      </c>
      <c r="E57" s="526">
        <v>0</v>
      </c>
      <c r="F57" s="184">
        <f>E57*D57</f>
        <v>0</v>
      </c>
    </row>
    <row r="58" spans="1:6" s="63" customFormat="1" ht="38.25">
      <c r="A58" s="229"/>
      <c r="B58" s="243" t="s">
        <v>597</v>
      </c>
      <c r="C58" s="233"/>
      <c r="D58" s="234"/>
      <c r="E58" s="235"/>
      <c r="F58" s="236"/>
    </row>
    <row r="59" spans="1:6" s="63" customFormat="1" ht="76.5">
      <c r="A59" s="229"/>
      <c r="B59" s="243" t="s">
        <v>598</v>
      </c>
      <c r="C59" s="233"/>
      <c r="D59" s="234"/>
      <c r="E59" s="235"/>
      <c r="F59" s="236"/>
    </row>
    <row r="60" spans="1:6" s="63" customFormat="1" ht="18" customHeight="1">
      <c r="A60" s="32"/>
      <c r="B60" s="160"/>
      <c r="C60" s="65"/>
      <c r="D60" s="80"/>
      <c r="E60" s="67"/>
      <c r="F60" s="68"/>
    </row>
    <row r="61" spans="1:6" s="63" customFormat="1" ht="63.75">
      <c r="A61" s="229" t="s">
        <v>599</v>
      </c>
      <c r="B61" s="231" t="s">
        <v>600</v>
      </c>
      <c r="C61" s="182" t="s">
        <v>427</v>
      </c>
      <c r="D61" s="183">
        <v>130</v>
      </c>
      <c r="E61" s="526">
        <v>0</v>
      </c>
      <c r="F61" s="184">
        <f>E61*D61</f>
        <v>0</v>
      </c>
    </row>
    <row r="62" spans="1:6" s="63" customFormat="1" ht="18" customHeight="1">
      <c r="A62" s="32"/>
      <c r="B62" s="160"/>
      <c r="C62" s="65"/>
      <c r="D62" s="80"/>
      <c r="E62" s="67"/>
      <c r="F62" s="68"/>
    </row>
    <row r="63" spans="1:6" s="63" customFormat="1" ht="63.75">
      <c r="A63" s="229" t="s">
        <v>784</v>
      </c>
      <c r="B63" s="231" t="s">
        <v>601</v>
      </c>
      <c r="C63" s="182" t="s">
        <v>427</v>
      </c>
      <c r="D63" s="183">
        <v>130</v>
      </c>
      <c r="E63" s="526">
        <v>0</v>
      </c>
      <c r="F63" s="184">
        <f>E63*D63</f>
        <v>0</v>
      </c>
    </row>
    <row r="64" spans="1:6" s="63" customFormat="1" ht="24" customHeight="1">
      <c r="A64" s="32"/>
      <c r="B64" s="160"/>
      <c r="C64" s="34"/>
      <c r="D64" s="161"/>
      <c r="E64" s="36"/>
      <c r="F64" s="62"/>
    </row>
    <row r="65" spans="1:6" s="63" customFormat="1" ht="89.25">
      <c r="A65" s="229" t="s">
        <v>785</v>
      </c>
      <c r="B65" s="231" t="s">
        <v>786</v>
      </c>
      <c r="C65" s="182" t="s">
        <v>439</v>
      </c>
      <c r="D65" s="183">
        <v>4</v>
      </c>
      <c r="E65" s="526">
        <v>0</v>
      </c>
      <c r="F65" s="184">
        <f>E65*D65</f>
        <v>0</v>
      </c>
    </row>
    <row r="66" spans="1:6" s="63" customFormat="1" ht="24" customHeight="1" thickBot="1">
      <c r="A66" s="32"/>
      <c r="B66" s="160"/>
      <c r="C66" s="34"/>
      <c r="D66" s="161"/>
      <c r="E66" s="36"/>
      <c r="F66" s="62"/>
    </row>
    <row r="67" spans="1:6" s="29" customFormat="1" ht="17.25" thickBot="1">
      <c r="A67" s="48"/>
      <c r="B67" s="49" t="s">
        <v>602</v>
      </c>
      <c r="C67" s="50"/>
      <c r="D67" s="51"/>
      <c r="E67" s="52"/>
      <c r="F67" s="69">
        <f>SUM(F11:F65)</f>
        <v>0</v>
      </c>
    </row>
    <row r="68" spans="1:6" ht="17.25" thickTop="1">
      <c r="A68" s="42"/>
      <c r="B68" s="162"/>
      <c r="C68" s="44"/>
      <c r="D68" s="45"/>
      <c r="E68" s="46"/>
      <c r="F68" s="163"/>
    </row>
    <row r="69" spans="1:6">
      <c r="A69" s="42"/>
      <c r="B69" s="162"/>
      <c r="C69" s="44"/>
      <c r="D69" s="45"/>
      <c r="E69" s="46"/>
      <c r="F69" s="163"/>
    </row>
  </sheetData>
  <sheetProtection algorithmName="SHA-512" hashValue="xk+csAG4kFYm3q9hO5S45G/5VTunQPLPU4Mvev21v0b+KxB4bGjrZ5eB5HH6YuRESupwIvXrqlyRgD7URB2pNg==" saltValue="jBAI5UJPw3G5gCxvIGpghA==" spinCount="100000" sheet="1" objects="1" scenarios="1"/>
  <mergeCells count="4">
    <mergeCell ref="A4:F4"/>
    <mergeCell ref="A5:F5"/>
    <mergeCell ref="A6:F6"/>
    <mergeCell ref="A7:F7"/>
  </mergeCells>
  <pageMargins left="0.78740157480314965" right="0.39370078740157483" top="0.98425196850393704" bottom="0.98425196850393704" header="0.51181102362204722" footer="0.51181102362204722"/>
  <pageSetup paperSize="9" scale="67" firstPageNumber="0" orientation="portrait" horizontalDpi="300" verticalDpi="300" r:id="rId1"/>
  <headerFooter alignWithMargins="0">
    <oddHeader>&amp;L&amp;"Calibri,Krepko"&amp;9&amp;UObjekt: KULTURNI CENTER LAŠKO, Trg svobode 6, 3270 Laško&amp;R&amp;9POPIS GRADBENIH DEL
A/7.0 FASADERSKA DELA</oddHead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30" zoomScaleSheetLayoutView="100" workbookViewId="0">
      <selection activeCell="E37" activeCellId="4" sqref="E24 E31 E33 E35 E37"/>
    </sheetView>
  </sheetViews>
  <sheetFormatPr defaultRowHeight="16.5"/>
  <cols>
    <col min="1" max="1" width="7.140625" style="30" customWidth="1"/>
    <col min="2" max="2" width="39.42578125" style="31" customWidth="1"/>
    <col min="3" max="3" width="8.28515625" style="15" customWidth="1"/>
    <col min="4" max="4" width="9.7109375" style="15" customWidth="1"/>
    <col min="5" max="5" width="12.42578125" style="15" customWidth="1"/>
    <col min="6" max="6" width="13.28515625" style="24" customWidth="1"/>
    <col min="7" max="7" width="9.140625" style="15"/>
    <col min="8" max="8" width="7.140625" style="15" customWidth="1"/>
    <col min="9" max="252" width="9.140625" style="15"/>
    <col min="253" max="253" width="7.140625" style="15" customWidth="1"/>
    <col min="254" max="254" width="39.42578125" style="15" customWidth="1"/>
    <col min="255" max="255" width="8.28515625" style="15" customWidth="1"/>
    <col min="256" max="256" width="9.7109375" style="15" customWidth="1"/>
    <col min="257" max="257" width="12.42578125" style="15" customWidth="1"/>
    <col min="258" max="258" width="13.28515625" style="15" customWidth="1"/>
    <col min="259" max="263" width="9.140625" style="15"/>
    <col min="264" max="264" width="7.140625" style="15" customWidth="1"/>
    <col min="265" max="508" width="9.140625" style="15"/>
    <col min="509" max="509" width="7.140625" style="15" customWidth="1"/>
    <col min="510" max="510" width="39.42578125" style="15" customWidth="1"/>
    <col min="511" max="511" width="8.28515625" style="15" customWidth="1"/>
    <col min="512" max="512" width="9.7109375" style="15" customWidth="1"/>
    <col min="513" max="513" width="12.42578125" style="15" customWidth="1"/>
    <col min="514" max="514" width="13.28515625" style="15" customWidth="1"/>
    <col min="515" max="519" width="9.140625" style="15"/>
    <col min="520" max="520" width="7.140625" style="15" customWidth="1"/>
    <col min="521" max="764" width="9.140625" style="15"/>
    <col min="765" max="765" width="7.140625" style="15" customWidth="1"/>
    <col min="766" max="766" width="39.42578125" style="15" customWidth="1"/>
    <col min="767" max="767" width="8.28515625" style="15" customWidth="1"/>
    <col min="768" max="768" width="9.7109375" style="15" customWidth="1"/>
    <col min="769" max="769" width="12.42578125" style="15" customWidth="1"/>
    <col min="770" max="770" width="13.28515625" style="15" customWidth="1"/>
    <col min="771" max="775" width="9.140625" style="15"/>
    <col min="776" max="776" width="7.140625" style="15" customWidth="1"/>
    <col min="777" max="1020" width="9.140625" style="15"/>
    <col min="1021" max="1021" width="7.140625" style="15" customWidth="1"/>
    <col min="1022" max="1022" width="39.42578125" style="15" customWidth="1"/>
    <col min="1023" max="1023" width="8.28515625" style="15" customWidth="1"/>
    <col min="1024" max="1024" width="9.7109375" style="15" customWidth="1"/>
    <col min="1025" max="1025" width="12.42578125" style="15" customWidth="1"/>
    <col min="1026" max="1026" width="13.28515625" style="15" customWidth="1"/>
    <col min="1027" max="1031" width="9.140625" style="15"/>
    <col min="1032" max="1032" width="7.140625" style="15" customWidth="1"/>
    <col min="1033" max="1276" width="9.140625" style="15"/>
    <col min="1277" max="1277" width="7.140625" style="15" customWidth="1"/>
    <col min="1278" max="1278" width="39.42578125" style="15" customWidth="1"/>
    <col min="1279" max="1279" width="8.28515625" style="15" customWidth="1"/>
    <col min="1280" max="1280" width="9.7109375" style="15" customWidth="1"/>
    <col min="1281" max="1281" width="12.42578125" style="15" customWidth="1"/>
    <col min="1282" max="1282" width="13.28515625" style="15" customWidth="1"/>
    <col min="1283" max="1287" width="9.140625" style="15"/>
    <col min="1288" max="1288" width="7.140625" style="15" customWidth="1"/>
    <col min="1289" max="1532" width="9.140625" style="15"/>
    <col min="1533" max="1533" width="7.140625" style="15" customWidth="1"/>
    <col min="1534" max="1534" width="39.42578125" style="15" customWidth="1"/>
    <col min="1535" max="1535" width="8.28515625" style="15" customWidth="1"/>
    <col min="1536" max="1536" width="9.7109375" style="15" customWidth="1"/>
    <col min="1537" max="1537" width="12.42578125" style="15" customWidth="1"/>
    <col min="1538" max="1538" width="13.28515625" style="15" customWidth="1"/>
    <col min="1539" max="1543" width="9.140625" style="15"/>
    <col min="1544" max="1544" width="7.140625" style="15" customWidth="1"/>
    <col min="1545" max="1788" width="9.140625" style="15"/>
    <col min="1789" max="1789" width="7.140625" style="15" customWidth="1"/>
    <col min="1790" max="1790" width="39.42578125" style="15" customWidth="1"/>
    <col min="1791" max="1791" width="8.28515625" style="15" customWidth="1"/>
    <col min="1792" max="1792" width="9.7109375" style="15" customWidth="1"/>
    <col min="1793" max="1793" width="12.42578125" style="15" customWidth="1"/>
    <col min="1794" max="1794" width="13.28515625" style="15" customWidth="1"/>
    <col min="1795" max="1799" width="9.140625" style="15"/>
    <col min="1800" max="1800" width="7.140625" style="15" customWidth="1"/>
    <col min="1801" max="2044" width="9.140625" style="15"/>
    <col min="2045" max="2045" width="7.140625" style="15" customWidth="1"/>
    <col min="2046" max="2046" width="39.42578125" style="15" customWidth="1"/>
    <col min="2047" max="2047" width="8.28515625" style="15" customWidth="1"/>
    <col min="2048" max="2048" width="9.7109375" style="15" customWidth="1"/>
    <col min="2049" max="2049" width="12.42578125" style="15" customWidth="1"/>
    <col min="2050" max="2050" width="13.28515625" style="15" customWidth="1"/>
    <col min="2051" max="2055" width="9.140625" style="15"/>
    <col min="2056" max="2056" width="7.140625" style="15" customWidth="1"/>
    <col min="2057" max="2300" width="9.140625" style="15"/>
    <col min="2301" max="2301" width="7.140625" style="15" customWidth="1"/>
    <col min="2302" max="2302" width="39.42578125" style="15" customWidth="1"/>
    <col min="2303" max="2303" width="8.28515625" style="15" customWidth="1"/>
    <col min="2304" max="2304" width="9.7109375" style="15" customWidth="1"/>
    <col min="2305" max="2305" width="12.42578125" style="15" customWidth="1"/>
    <col min="2306" max="2306" width="13.28515625" style="15" customWidth="1"/>
    <col min="2307" max="2311" width="9.140625" style="15"/>
    <col min="2312" max="2312" width="7.140625" style="15" customWidth="1"/>
    <col min="2313" max="2556" width="9.140625" style="15"/>
    <col min="2557" max="2557" width="7.140625" style="15" customWidth="1"/>
    <col min="2558" max="2558" width="39.42578125" style="15" customWidth="1"/>
    <col min="2559" max="2559" width="8.28515625" style="15" customWidth="1"/>
    <col min="2560" max="2560" width="9.7109375" style="15" customWidth="1"/>
    <col min="2561" max="2561" width="12.42578125" style="15" customWidth="1"/>
    <col min="2562" max="2562" width="13.28515625" style="15" customWidth="1"/>
    <col min="2563" max="2567" width="9.140625" style="15"/>
    <col min="2568" max="2568" width="7.140625" style="15" customWidth="1"/>
    <col min="2569" max="2812" width="9.140625" style="15"/>
    <col min="2813" max="2813" width="7.140625" style="15" customWidth="1"/>
    <col min="2814" max="2814" width="39.42578125" style="15" customWidth="1"/>
    <col min="2815" max="2815" width="8.28515625" style="15" customWidth="1"/>
    <col min="2816" max="2816" width="9.7109375" style="15" customWidth="1"/>
    <col min="2817" max="2817" width="12.42578125" style="15" customWidth="1"/>
    <col min="2818" max="2818" width="13.28515625" style="15" customWidth="1"/>
    <col min="2819" max="2823" width="9.140625" style="15"/>
    <col min="2824" max="2824" width="7.140625" style="15" customWidth="1"/>
    <col min="2825" max="3068" width="9.140625" style="15"/>
    <col min="3069" max="3069" width="7.140625" style="15" customWidth="1"/>
    <col min="3070" max="3070" width="39.42578125" style="15" customWidth="1"/>
    <col min="3071" max="3071" width="8.28515625" style="15" customWidth="1"/>
    <col min="3072" max="3072" width="9.7109375" style="15" customWidth="1"/>
    <col min="3073" max="3073" width="12.42578125" style="15" customWidth="1"/>
    <col min="3074" max="3074" width="13.28515625" style="15" customWidth="1"/>
    <col min="3075" max="3079" width="9.140625" style="15"/>
    <col min="3080" max="3080" width="7.140625" style="15" customWidth="1"/>
    <col min="3081" max="3324" width="9.140625" style="15"/>
    <col min="3325" max="3325" width="7.140625" style="15" customWidth="1"/>
    <col min="3326" max="3326" width="39.42578125" style="15" customWidth="1"/>
    <col min="3327" max="3327" width="8.28515625" style="15" customWidth="1"/>
    <col min="3328" max="3328" width="9.7109375" style="15" customWidth="1"/>
    <col min="3329" max="3329" width="12.42578125" style="15" customWidth="1"/>
    <col min="3330" max="3330" width="13.28515625" style="15" customWidth="1"/>
    <col min="3331" max="3335" width="9.140625" style="15"/>
    <col min="3336" max="3336" width="7.140625" style="15" customWidth="1"/>
    <col min="3337" max="3580" width="9.140625" style="15"/>
    <col min="3581" max="3581" width="7.140625" style="15" customWidth="1"/>
    <col min="3582" max="3582" width="39.42578125" style="15" customWidth="1"/>
    <col min="3583" max="3583" width="8.28515625" style="15" customWidth="1"/>
    <col min="3584" max="3584" width="9.7109375" style="15" customWidth="1"/>
    <col min="3585" max="3585" width="12.42578125" style="15" customWidth="1"/>
    <col min="3586" max="3586" width="13.28515625" style="15" customWidth="1"/>
    <col min="3587" max="3591" width="9.140625" style="15"/>
    <col min="3592" max="3592" width="7.140625" style="15" customWidth="1"/>
    <col min="3593" max="3836" width="9.140625" style="15"/>
    <col min="3837" max="3837" width="7.140625" style="15" customWidth="1"/>
    <col min="3838" max="3838" width="39.42578125" style="15" customWidth="1"/>
    <col min="3839" max="3839" width="8.28515625" style="15" customWidth="1"/>
    <col min="3840" max="3840" width="9.7109375" style="15" customWidth="1"/>
    <col min="3841" max="3841" width="12.42578125" style="15" customWidth="1"/>
    <col min="3842" max="3842" width="13.28515625" style="15" customWidth="1"/>
    <col min="3843" max="3847" width="9.140625" style="15"/>
    <col min="3848" max="3848" width="7.140625" style="15" customWidth="1"/>
    <col min="3849" max="4092" width="9.140625" style="15"/>
    <col min="4093" max="4093" width="7.140625" style="15" customWidth="1"/>
    <col min="4094" max="4094" width="39.42578125" style="15" customWidth="1"/>
    <col min="4095" max="4095" width="8.28515625" style="15" customWidth="1"/>
    <col min="4096" max="4096" width="9.7109375" style="15" customWidth="1"/>
    <col min="4097" max="4097" width="12.42578125" style="15" customWidth="1"/>
    <col min="4098" max="4098" width="13.28515625" style="15" customWidth="1"/>
    <col min="4099" max="4103" width="9.140625" style="15"/>
    <col min="4104" max="4104" width="7.140625" style="15" customWidth="1"/>
    <col min="4105" max="4348" width="9.140625" style="15"/>
    <col min="4349" max="4349" width="7.140625" style="15" customWidth="1"/>
    <col min="4350" max="4350" width="39.42578125" style="15" customWidth="1"/>
    <col min="4351" max="4351" width="8.28515625" style="15" customWidth="1"/>
    <col min="4352" max="4352" width="9.7109375" style="15" customWidth="1"/>
    <col min="4353" max="4353" width="12.42578125" style="15" customWidth="1"/>
    <col min="4354" max="4354" width="13.28515625" style="15" customWidth="1"/>
    <col min="4355" max="4359" width="9.140625" style="15"/>
    <col min="4360" max="4360" width="7.140625" style="15" customWidth="1"/>
    <col min="4361" max="4604" width="9.140625" style="15"/>
    <col min="4605" max="4605" width="7.140625" style="15" customWidth="1"/>
    <col min="4606" max="4606" width="39.42578125" style="15" customWidth="1"/>
    <col min="4607" max="4607" width="8.28515625" style="15" customWidth="1"/>
    <col min="4608" max="4608" width="9.7109375" style="15" customWidth="1"/>
    <col min="4609" max="4609" width="12.42578125" style="15" customWidth="1"/>
    <col min="4610" max="4610" width="13.28515625" style="15" customWidth="1"/>
    <col min="4611" max="4615" width="9.140625" style="15"/>
    <col min="4616" max="4616" width="7.140625" style="15" customWidth="1"/>
    <col min="4617" max="4860" width="9.140625" style="15"/>
    <col min="4861" max="4861" width="7.140625" style="15" customWidth="1"/>
    <col min="4862" max="4862" width="39.42578125" style="15" customWidth="1"/>
    <col min="4863" max="4863" width="8.28515625" style="15" customWidth="1"/>
    <col min="4864" max="4864" width="9.7109375" style="15" customWidth="1"/>
    <col min="4865" max="4865" width="12.42578125" style="15" customWidth="1"/>
    <col min="4866" max="4866" width="13.28515625" style="15" customWidth="1"/>
    <col min="4867" max="4871" width="9.140625" style="15"/>
    <col min="4872" max="4872" width="7.140625" style="15" customWidth="1"/>
    <col min="4873" max="5116" width="9.140625" style="15"/>
    <col min="5117" max="5117" width="7.140625" style="15" customWidth="1"/>
    <col min="5118" max="5118" width="39.42578125" style="15" customWidth="1"/>
    <col min="5119" max="5119" width="8.28515625" style="15" customWidth="1"/>
    <col min="5120" max="5120" width="9.7109375" style="15" customWidth="1"/>
    <col min="5121" max="5121" width="12.42578125" style="15" customWidth="1"/>
    <col min="5122" max="5122" width="13.28515625" style="15" customWidth="1"/>
    <col min="5123" max="5127" width="9.140625" style="15"/>
    <col min="5128" max="5128" width="7.140625" style="15" customWidth="1"/>
    <col min="5129" max="5372" width="9.140625" style="15"/>
    <col min="5373" max="5373" width="7.140625" style="15" customWidth="1"/>
    <col min="5374" max="5374" width="39.42578125" style="15" customWidth="1"/>
    <col min="5375" max="5375" width="8.28515625" style="15" customWidth="1"/>
    <col min="5376" max="5376" width="9.7109375" style="15" customWidth="1"/>
    <col min="5377" max="5377" width="12.42578125" style="15" customWidth="1"/>
    <col min="5378" max="5378" width="13.28515625" style="15" customWidth="1"/>
    <col min="5379" max="5383" width="9.140625" style="15"/>
    <col min="5384" max="5384" width="7.140625" style="15" customWidth="1"/>
    <col min="5385" max="5628" width="9.140625" style="15"/>
    <col min="5629" max="5629" width="7.140625" style="15" customWidth="1"/>
    <col min="5630" max="5630" width="39.42578125" style="15" customWidth="1"/>
    <col min="5631" max="5631" width="8.28515625" style="15" customWidth="1"/>
    <col min="5632" max="5632" width="9.7109375" style="15" customWidth="1"/>
    <col min="5633" max="5633" width="12.42578125" style="15" customWidth="1"/>
    <col min="5634" max="5634" width="13.28515625" style="15" customWidth="1"/>
    <col min="5635" max="5639" width="9.140625" style="15"/>
    <col min="5640" max="5640" width="7.140625" style="15" customWidth="1"/>
    <col min="5641" max="5884" width="9.140625" style="15"/>
    <col min="5885" max="5885" width="7.140625" style="15" customWidth="1"/>
    <col min="5886" max="5886" width="39.42578125" style="15" customWidth="1"/>
    <col min="5887" max="5887" width="8.28515625" style="15" customWidth="1"/>
    <col min="5888" max="5888" width="9.7109375" style="15" customWidth="1"/>
    <col min="5889" max="5889" width="12.42578125" style="15" customWidth="1"/>
    <col min="5890" max="5890" width="13.28515625" style="15" customWidth="1"/>
    <col min="5891" max="5895" width="9.140625" style="15"/>
    <col min="5896" max="5896" width="7.140625" style="15" customWidth="1"/>
    <col min="5897" max="6140" width="9.140625" style="15"/>
    <col min="6141" max="6141" width="7.140625" style="15" customWidth="1"/>
    <col min="6142" max="6142" width="39.42578125" style="15" customWidth="1"/>
    <col min="6143" max="6143" width="8.28515625" style="15" customWidth="1"/>
    <col min="6144" max="6144" width="9.7109375" style="15" customWidth="1"/>
    <col min="6145" max="6145" width="12.42578125" style="15" customWidth="1"/>
    <col min="6146" max="6146" width="13.28515625" style="15" customWidth="1"/>
    <col min="6147" max="6151" width="9.140625" style="15"/>
    <col min="6152" max="6152" width="7.140625" style="15" customWidth="1"/>
    <col min="6153" max="6396" width="9.140625" style="15"/>
    <col min="6397" max="6397" width="7.140625" style="15" customWidth="1"/>
    <col min="6398" max="6398" width="39.42578125" style="15" customWidth="1"/>
    <col min="6399" max="6399" width="8.28515625" style="15" customWidth="1"/>
    <col min="6400" max="6400" width="9.7109375" style="15" customWidth="1"/>
    <col min="6401" max="6401" width="12.42578125" style="15" customWidth="1"/>
    <col min="6402" max="6402" width="13.28515625" style="15" customWidth="1"/>
    <col min="6403" max="6407" width="9.140625" style="15"/>
    <col min="6408" max="6408" width="7.140625" style="15" customWidth="1"/>
    <col min="6409" max="6652" width="9.140625" style="15"/>
    <col min="6653" max="6653" width="7.140625" style="15" customWidth="1"/>
    <col min="6654" max="6654" width="39.42578125" style="15" customWidth="1"/>
    <col min="6655" max="6655" width="8.28515625" style="15" customWidth="1"/>
    <col min="6656" max="6656" width="9.7109375" style="15" customWidth="1"/>
    <col min="6657" max="6657" width="12.42578125" style="15" customWidth="1"/>
    <col min="6658" max="6658" width="13.28515625" style="15" customWidth="1"/>
    <col min="6659" max="6663" width="9.140625" style="15"/>
    <col min="6664" max="6664" width="7.140625" style="15" customWidth="1"/>
    <col min="6665" max="6908" width="9.140625" style="15"/>
    <col min="6909" max="6909" width="7.140625" style="15" customWidth="1"/>
    <col min="6910" max="6910" width="39.42578125" style="15" customWidth="1"/>
    <col min="6911" max="6911" width="8.28515625" style="15" customWidth="1"/>
    <col min="6912" max="6912" width="9.7109375" style="15" customWidth="1"/>
    <col min="6913" max="6913" width="12.42578125" style="15" customWidth="1"/>
    <col min="6914" max="6914" width="13.28515625" style="15" customWidth="1"/>
    <col min="6915" max="6919" width="9.140625" style="15"/>
    <col min="6920" max="6920" width="7.140625" style="15" customWidth="1"/>
    <col min="6921" max="7164" width="9.140625" style="15"/>
    <col min="7165" max="7165" width="7.140625" style="15" customWidth="1"/>
    <col min="7166" max="7166" width="39.42578125" style="15" customWidth="1"/>
    <col min="7167" max="7167" width="8.28515625" style="15" customWidth="1"/>
    <col min="7168" max="7168" width="9.7109375" style="15" customWidth="1"/>
    <col min="7169" max="7169" width="12.42578125" style="15" customWidth="1"/>
    <col min="7170" max="7170" width="13.28515625" style="15" customWidth="1"/>
    <col min="7171" max="7175" width="9.140625" style="15"/>
    <col min="7176" max="7176" width="7.140625" style="15" customWidth="1"/>
    <col min="7177" max="7420" width="9.140625" style="15"/>
    <col min="7421" max="7421" width="7.140625" style="15" customWidth="1"/>
    <col min="7422" max="7422" width="39.42578125" style="15" customWidth="1"/>
    <col min="7423" max="7423" width="8.28515625" style="15" customWidth="1"/>
    <col min="7424" max="7424" width="9.7109375" style="15" customWidth="1"/>
    <col min="7425" max="7425" width="12.42578125" style="15" customWidth="1"/>
    <col min="7426" max="7426" width="13.28515625" style="15" customWidth="1"/>
    <col min="7427" max="7431" width="9.140625" style="15"/>
    <col min="7432" max="7432" width="7.140625" style="15" customWidth="1"/>
    <col min="7433" max="7676" width="9.140625" style="15"/>
    <col min="7677" max="7677" width="7.140625" style="15" customWidth="1"/>
    <col min="7678" max="7678" width="39.42578125" style="15" customWidth="1"/>
    <col min="7679" max="7679" width="8.28515625" style="15" customWidth="1"/>
    <col min="7680" max="7680" width="9.7109375" style="15" customWidth="1"/>
    <col min="7681" max="7681" width="12.42578125" style="15" customWidth="1"/>
    <col min="7682" max="7682" width="13.28515625" style="15" customWidth="1"/>
    <col min="7683" max="7687" width="9.140625" style="15"/>
    <col min="7688" max="7688" width="7.140625" style="15" customWidth="1"/>
    <col min="7689" max="7932" width="9.140625" style="15"/>
    <col min="7933" max="7933" width="7.140625" style="15" customWidth="1"/>
    <col min="7934" max="7934" width="39.42578125" style="15" customWidth="1"/>
    <col min="7935" max="7935" width="8.28515625" style="15" customWidth="1"/>
    <col min="7936" max="7936" width="9.7109375" style="15" customWidth="1"/>
    <col min="7937" max="7937" width="12.42578125" style="15" customWidth="1"/>
    <col min="7938" max="7938" width="13.28515625" style="15" customWidth="1"/>
    <col min="7939" max="7943" width="9.140625" style="15"/>
    <col min="7944" max="7944" width="7.140625" style="15" customWidth="1"/>
    <col min="7945" max="8188" width="9.140625" style="15"/>
    <col min="8189" max="8189" width="7.140625" style="15" customWidth="1"/>
    <col min="8190" max="8190" width="39.42578125" style="15" customWidth="1"/>
    <col min="8191" max="8191" width="8.28515625" style="15" customWidth="1"/>
    <col min="8192" max="8192" width="9.7109375" style="15" customWidth="1"/>
    <col min="8193" max="8193" width="12.42578125" style="15" customWidth="1"/>
    <col min="8194" max="8194" width="13.28515625" style="15" customWidth="1"/>
    <col min="8195" max="8199" width="9.140625" style="15"/>
    <col min="8200" max="8200" width="7.140625" style="15" customWidth="1"/>
    <col min="8201" max="8444" width="9.140625" style="15"/>
    <col min="8445" max="8445" width="7.140625" style="15" customWidth="1"/>
    <col min="8446" max="8446" width="39.42578125" style="15" customWidth="1"/>
    <col min="8447" max="8447" width="8.28515625" style="15" customWidth="1"/>
    <col min="8448" max="8448" width="9.7109375" style="15" customWidth="1"/>
    <col min="8449" max="8449" width="12.42578125" style="15" customWidth="1"/>
    <col min="8450" max="8450" width="13.28515625" style="15" customWidth="1"/>
    <col min="8451" max="8455" width="9.140625" style="15"/>
    <col min="8456" max="8456" width="7.140625" style="15" customWidth="1"/>
    <col min="8457" max="8700" width="9.140625" style="15"/>
    <col min="8701" max="8701" width="7.140625" style="15" customWidth="1"/>
    <col min="8702" max="8702" width="39.42578125" style="15" customWidth="1"/>
    <col min="8703" max="8703" width="8.28515625" style="15" customWidth="1"/>
    <col min="8704" max="8704" width="9.7109375" style="15" customWidth="1"/>
    <col min="8705" max="8705" width="12.42578125" style="15" customWidth="1"/>
    <col min="8706" max="8706" width="13.28515625" style="15" customWidth="1"/>
    <col min="8707" max="8711" width="9.140625" style="15"/>
    <col min="8712" max="8712" width="7.140625" style="15" customWidth="1"/>
    <col min="8713" max="8956" width="9.140625" style="15"/>
    <col min="8957" max="8957" width="7.140625" style="15" customWidth="1"/>
    <col min="8958" max="8958" width="39.42578125" style="15" customWidth="1"/>
    <col min="8959" max="8959" width="8.28515625" style="15" customWidth="1"/>
    <col min="8960" max="8960" width="9.7109375" style="15" customWidth="1"/>
    <col min="8961" max="8961" width="12.42578125" style="15" customWidth="1"/>
    <col min="8962" max="8962" width="13.28515625" style="15" customWidth="1"/>
    <col min="8963" max="8967" width="9.140625" style="15"/>
    <col min="8968" max="8968" width="7.140625" style="15" customWidth="1"/>
    <col min="8969" max="9212" width="9.140625" style="15"/>
    <col min="9213" max="9213" width="7.140625" style="15" customWidth="1"/>
    <col min="9214" max="9214" width="39.42578125" style="15" customWidth="1"/>
    <col min="9215" max="9215" width="8.28515625" style="15" customWidth="1"/>
    <col min="9216" max="9216" width="9.7109375" style="15" customWidth="1"/>
    <col min="9217" max="9217" width="12.42578125" style="15" customWidth="1"/>
    <col min="9218" max="9218" width="13.28515625" style="15" customWidth="1"/>
    <col min="9219" max="9223" width="9.140625" style="15"/>
    <col min="9224" max="9224" width="7.140625" style="15" customWidth="1"/>
    <col min="9225" max="9468" width="9.140625" style="15"/>
    <col min="9469" max="9469" width="7.140625" style="15" customWidth="1"/>
    <col min="9470" max="9470" width="39.42578125" style="15" customWidth="1"/>
    <col min="9471" max="9471" width="8.28515625" style="15" customWidth="1"/>
    <col min="9472" max="9472" width="9.7109375" style="15" customWidth="1"/>
    <col min="9473" max="9473" width="12.42578125" style="15" customWidth="1"/>
    <col min="9474" max="9474" width="13.28515625" style="15" customWidth="1"/>
    <col min="9475" max="9479" width="9.140625" style="15"/>
    <col min="9480" max="9480" width="7.140625" style="15" customWidth="1"/>
    <col min="9481" max="9724" width="9.140625" style="15"/>
    <col min="9725" max="9725" width="7.140625" style="15" customWidth="1"/>
    <col min="9726" max="9726" width="39.42578125" style="15" customWidth="1"/>
    <col min="9727" max="9727" width="8.28515625" style="15" customWidth="1"/>
    <col min="9728" max="9728" width="9.7109375" style="15" customWidth="1"/>
    <col min="9729" max="9729" width="12.42578125" style="15" customWidth="1"/>
    <col min="9730" max="9730" width="13.28515625" style="15" customWidth="1"/>
    <col min="9731" max="9735" width="9.140625" style="15"/>
    <col min="9736" max="9736" width="7.140625" style="15" customWidth="1"/>
    <col min="9737" max="9980" width="9.140625" style="15"/>
    <col min="9981" max="9981" width="7.140625" style="15" customWidth="1"/>
    <col min="9982" max="9982" width="39.42578125" style="15" customWidth="1"/>
    <col min="9983" max="9983" width="8.28515625" style="15" customWidth="1"/>
    <col min="9984" max="9984" width="9.7109375" style="15" customWidth="1"/>
    <col min="9985" max="9985" width="12.42578125" style="15" customWidth="1"/>
    <col min="9986" max="9986" width="13.28515625" style="15" customWidth="1"/>
    <col min="9987" max="9991" width="9.140625" style="15"/>
    <col min="9992" max="9992" width="7.140625" style="15" customWidth="1"/>
    <col min="9993" max="10236" width="9.140625" style="15"/>
    <col min="10237" max="10237" width="7.140625" style="15" customWidth="1"/>
    <col min="10238" max="10238" width="39.42578125" style="15" customWidth="1"/>
    <col min="10239" max="10239" width="8.28515625" style="15" customWidth="1"/>
    <col min="10240" max="10240" width="9.7109375" style="15" customWidth="1"/>
    <col min="10241" max="10241" width="12.42578125" style="15" customWidth="1"/>
    <col min="10242" max="10242" width="13.28515625" style="15" customWidth="1"/>
    <col min="10243" max="10247" width="9.140625" style="15"/>
    <col min="10248" max="10248" width="7.140625" style="15" customWidth="1"/>
    <col min="10249" max="10492" width="9.140625" style="15"/>
    <col min="10493" max="10493" width="7.140625" style="15" customWidth="1"/>
    <col min="10494" max="10494" width="39.42578125" style="15" customWidth="1"/>
    <col min="10495" max="10495" width="8.28515625" style="15" customWidth="1"/>
    <col min="10496" max="10496" width="9.7109375" style="15" customWidth="1"/>
    <col min="10497" max="10497" width="12.42578125" style="15" customWidth="1"/>
    <col min="10498" max="10498" width="13.28515625" style="15" customWidth="1"/>
    <col min="10499" max="10503" width="9.140625" style="15"/>
    <col min="10504" max="10504" width="7.140625" style="15" customWidth="1"/>
    <col min="10505" max="10748" width="9.140625" style="15"/>
    <col min="10749" max="10749" width="7.140625" style="15" customWidth="1"/>
    <col min="10750" max="10750" width="39.42578125" style="15" customWidth="1"/>
    <col min="10751" max="10751" width="8.28515625" style="15" customWidth="1"/>
    <col min="10752" max="10752" width="9.7109375" style="15" customWidth="1"/>
    <col min="10753" max="10753" width="12.42578125" style="15" customWidth="1"/>
    <col min="10754" max="10754" width="13.28515625" style="15" customWidth="1"/>
    <col min="10755" max="10759" width="9.140625" style="15"/>
    <col min="10760" max="10760" width="7.140625" style="15" customWidth="1"/>
    <col min="10761" max="11004" width="9.140625" style="15"/>
    <col min="11005" max="11005" width="7.140625" style="15" customWidth="1"/>
    <col min="11006" max="11006" width="39.42578125" style="15" customWidth="1"/>
    <col min="11007" max="11007" width="8.28515625" style="15" customWidth="1"/>
    <col min="11008" max="11008" width="9.7109375" style="15" customWidth="1"/>
    <col min="11009" max="11009" width="12.42578125" style="15" customWidth="1"/>
    <col min="11010" max="11010" width="13.28515625" style="15" customWidth="1"/>
    <col min="11011" max="11015" width="9.140625" style="15"/>
    <col min="11016" max="11016" width="7.140625" style="15" customWidth="1"/>
    <col min="11017" max="11260" width="9.140625" style="15"/>
    <col min="11261" max="11261" width="7.140625" style="15" customWidth="1"/>
    <col min="11262" max="11262" width="39.42578125" style="15" customWidth="1"/>
    <col min="11263" max="11263" width="8.28515625" style="15" customWidth="1"/>
    <col min="11264" max="11264" width="9.7109375" style="15" customWidth="1"/>
    <col min="11265" max="11265" width="12.42578125" style="15" customWidth="1"/>
    <col min="11266" max="11266" width="13.28515625" style="15" customWidth="1"/>
    <col min="11267" max="11271" width="9.140625" style="15"/>
    <col min="11272" max="11272" width="7.140625" style="15" customWidth="1"/>
    <col min="11273" max="11516" width="9.140625" style="15"/>
    <col min="11517" max="11517" width="7.140625" style="15" customWidth="1"/>
    <col min="11518" max="11518" width="39.42578125" style="15" customWidth="1"/>
    <col min="11519" max="11519" width="8.28515625" style="15" customWidth="1"/>
    <col min="11520" max="11520" width="9.7109375" style="15" customWidth="1"/>
    <col min="11521" max="11521" width="12.42578125" style="15" customWidth="1"/>
    <col min="11522" max="11522" width="13.28515625" style="15" customWidth="1"/>
    <col min="11523" max="11527" width="9.140625" style="15"/>
    <col min="11528" max="11528" width="7.140625" style="15" customWidth="1"/>
    <col min="11529" max="11772" width="9.140625" style="15"/>
    <col min="11773" max="11773" width="7.140625" style="15" customWidth="1"/>
    <col min="11774" max="11774" width="39.42578125" style="15" customWidth="1"/>
    <col min="11775" max="11775" width="8.28515625" style="15" customWidth="1"/>
    <col min="11776" max="11776" width="9.7109375" style="15" customWidth="1"/>
    <col min="11777" max="11777" width="12.42578125" style="15" customWidth="1"/>
    <col min="11778" max="11778" width="13.28515625" style="15" customWidth="1"/>
    <col min="11779" max="11783" width="9.140625" style="15"/>
    <col min="11784" max="11784" width="7.140625" style="15" customWidth="1"/>
    <col min="11785" max="12028" width="9.140625" style="15"/>
    <col min="12029" max="12029" width="7.140625" style="15" customWidth="1"/>
    <col min="12030" max="12030" width="39.42578125" style="15" customWidth="1"/>
    <col min="12031" max="12031" width="8.28515625" style="15" customWidth="1"/>
    <col min="12032" max="12032" width="9.7109375" style="15" customWidth="1"/>
    <col min="12033" max="12033" width="12.42578125" style="15" customWidth="1"/>
    <col min="12034" max="12034" width="13.28515625" style="15" customWidth="1"/>
    <col min="12035" max="12039" width="9.140625" style="15"/>
    <col min="12040" max="12040" width="7.140625" style="15" customWidth="1"/>
    <col min="12041" max="12284" width="9.140625" style="15"/>
    <col min="12285" max="12285" width="7.140625" style="15" customWidth="1"/>
    <col min="12286" max="12286" width="39.42578125" style="15" customWidth="1"/>
    <col min="12287" max="12287" width="8.28515625" style="15" customWidth="1"/>
    <col min="12288" max="12288" width="9.7109375" style="15" customWidth="1"/>
    <col min="12289" max="12289" width="12.42578125" style="15" customWidth="1"/>
    <col min="12290" max="12290" width="13.28515625" style="15" customWidth="1"/>
    <col min="12291" max="12295" width="9.140625" style="15"/>
    <col min="12296" max="12296" width="7.140625" style="15" customWidth="1"/>
    <col min="12297" max="12540" width="9.140625" style="15"/>
    <col min="12541" max="12541" width="7.140625" style="15" customWidth="1"/>
    <col min="12542" max="12542" width="39.42578125" style="15" customWidth="1"/>
    <col min="12543" max="12543" width="8.28515625" style="15" customWidth="1"/>
    <col min="12544" max="12544" width="9.7109375" style="15" customWidth="1"/>
    <col min="12545" max="12545" width="12.42578125" style="15" customWidth="1"/>
    <col min="12546" max="12546" width="13.28515625" style="15" customWidth="1"/>
    <col min="12547" max="12551" width="9.140625" style="15"/>
    <col min="12552" max="12552" width="7.140625" style="15" customWidth="1"/>
    <col min="12553" max="12796" width="9.140625" style="15"/>
    <col min="12797" max="12797" width="7.140625" style="15" customWidth="1"/>
    <col min="12798" max="12798" width="39.42578125" style="15" customWidth="1"/>
    <col min="12799" max="12799" width="8.28515625" style="15" customWidth="1"/>
    <col min="12800" max="12800" width="9.7109375" style="15" customWidth="1"/>
    <col min="12801" max="12801" width="12.42578125" style="15" customWidth="1"/>
    <col min="12802" max="12802" width="13.28515625" style="15" customWidth="1"/>
    <col min="12803" max="12807" width="9.140625" style="15"/>
    <col min="12808" max="12808" width="7.140625" style="15" customWidth="1"/>
    <col min="12809" max="13052" width="9.140625" style="15"/>
    <col min="13053" max="13053" width="7.140625" style="15" customWidth="1"/>
    <col min="13054" max="13054" width="39.42578125" style="15" customWidth="1"/>
    <col min="13055" max="13055" width="8.28515625" style="15" customWidth="1"/>
    <col min="13056" max="13056" width="9.7109375" style="15" customWidth="1"/>
    <col min="13057" max="13057" width="12.42578125" style="15" customWidth="1"/>
    <col min="13058" max="13058" width="13.28515625" style="15" customWidth="1"/>
    <col min="13059" max="13063" width="9.140625" style="15"/>
    <col min="13064" max="13064" width="7.140625" style="15" customWidth="1"/>
    <col min="13065" max="13308" width="9.140625" style="15"/>
    <col min="13309" max="13309" width="7.140625" style="15" customWidth="1"/>
    <col min="13310" max="13310" width="39.42578125" style="15" customWidth="1"/>
    <col min="13311" max="13311" width="8.28515625" style="15" customWidth="1"/>
    <col min="13312" max="13312" width="9.7109375" style="15" customWidth="1"/>
    <col min="13313" max="13313" width="12.42578125" style="15" customWidth="1"/>
    <col min="13314" max="13314" width="13.28515625" style="15" customWidth="1"/>
    <col min="13315" max="13319" width="9.140625" style="15"/>
    <col min="13320" max="13320" width="7.140625" style="15" customWidth="1"/>
    <col min="13321" max="13564" width="9.140625" style="15"/>
    <col min="13565" max="13565" width="7.140625" style="15" customWidth="1"/>
    <col min="13566" max="13566" width="39.42578125" style="15" customWidth="1"/>
    <col min="13567" max="13567" width="8.28515625" style="15" customWidth="1"/>
    <col min="13568" max="13568" width="9.7109375" style="15" customWidth="1"/>
    <col min="13569" max="13569" width="12.42578125" style="15" customWidth="1"/>
    <col min="13570" max="13570" width="13.28515625" style="15" customWidth="1"/>
    <col min="13571" max="13575" width="9.140625" style="15"/>
    <col min="13576" max="13576" width="7.140625" style="15" customWidth="1"/>
    <col min="13577" max="13820" width="9.140625" style="15"/>
    <col min="13821" max="13821" width="7.140625" style="15" customWidth="1"/>
    <col min="13822" max="13822" width="39.42578125" style="15" customWidth="1"/>
    <col min="13823" max="13823" width="8.28515625" style="15" customWidth="1"/>
    <col min="13824" max="13824" width="9.7109375" style="15" customWidth="1"/>
    <col min="13825" max="13825" width="12.42578125" style="15" customWidth="1"/>
    <col min="13826" max="13826" width="13.28515625" style="15" customWidth="1"/>
    <col min="13827" max="13831" width="9.140625" style="15"/>
    <col min="13832" max="13832" width="7.140625" style="15" customWidth="1"/>
    <col min="13833" max="14076" width="9.140625" style="15"/>
    <col min="14077" max="14077" width="7.140625" style="15" customWidth="1"/>
    <col min="14078" max="14078" width="39.42578125" style="15" customWidth="1"/>
    <col min="14079" max="14079" width="8.28515625" style="15" customWidth="1"/>
    <col min="14080" max="14080" width="9.7109375" style="15" customWidth="1"/>
    <col min="14081" max="14081" width="12.42578125" style="15" customWidth="1"/>
    <col min="14082" max="14082" width="13.28515625" style="15" customWidth="1"/>
    <col min="14083" max="14087" width="9.140625" style="15"/>
    <col min="14088" max="14088" width="7.140625" style="15" customWidth="1"/>
    <col min="14089" max="14332" width="9.140625" style="15"/>
    <col min="14333" max="14333" width="7.140625" style="15" customWidth="1"/>
    <col min="14334" max="14334" width="39.42578125" style="15" customWidth="1"/>
    <col min="14335" max="14335" width="8.28515625" style="15" customWidth="1"/>
    <col min="14336" max="14336" width="9.7109375" style="15" customWidth="1"/>
    <col min="14337" max="14337" width="12.42578125" style="15" customWidth="1"/>
    <col min="14338" max="14338" width="13.28515625" style="15" customWidth="1"/>
    <col min="14339" max="14343" width="9.140625" style="15"/>
    <col min="14344" max="14344" width="7.140625" style="15" customWidth="1"/>
    <col min="14345" max="14588" width="9.140625" style="15"/>
    <col min="14589" max="14589" width="7.140625" style="15" customWidth="1"/>
    <col min="14590" max="14590" width="39.42578125" style="15" customWidth="1"/>
    <col min="14591" max="14591" width="8.28515625" style="15" customWidth="1"/>
    <col min="14592" max="14592" width="9.7109375" style="15" customWidth="1"/>
    <col min="14593" max="14593" width="12.42578125" style="15" customWidth="1"/>
    <col min="14594" max="14594" width="13.28515625" style="15" customWidth="1"/>
    <col min="14595" max="14599" width="9.140625" style="15"/>
    <col min="14600" max="14600" width="7.140625" style="15" customWidth="1"/>
    <col min="14601" max="14844" width="9.140625" style="15"/>
    <col min="14845" max="14845" width="7.140625" style="15" customWidth="1"/>
    <col min="14846" max="14846" width="39.42578125" style="15" customWidth="1"/>
    <col min="14847" max="14847" width="8.28515625" style="15" customWidth="1"/>
    <col min="14848" max="14848" width="9.7109375" style="15" customWidth="1"/>
    <col min="14849" max="14849" width="12.42578125" style="15" customWidth="1"/>
    <col min="14850" max="14850" width="13.28515625" style="15" customWidth="1"/>
    <col min="14851" max="14855" width="9.140625" style="15"/>
    <col min="14856" max="14856" width="7.140625" style="15" customWidth="1"/>
    <col min="14857" max="15100" width="9.140625" style="15"/>
    <col min="15101" max="15101" width="7.140625" style="15" customWidth="1"/>
    <col min="15102" max="15102" width="39.42578125" style="15" customWidth="1"/>
    <col min="15103" max="15103" width="8.28515625" style="15" customWidth="1"/>
    <col min="15104" max="15104" width="9.7109375" style="15" customWidth="1"/>
    <col min="15105" max="15105" width="12.42578125" style="15" customWidth="1"/>
    <col min="15106" max="15106" width="13.28515625" style="15" customWidth="1"/>
    <col min="15107" max="15111" width="9.140625" style="15"/>
    <col min="15112" max="15112" width="7.140625" style="15" customWidth="1"/>
    <col min="15113" max="15356" width="9.140625" style="15"/>
    <col min="15357" max="15357" width="7.140625" style="15" customWidth="1"/>
    <col min="15358" max="15358" width="39.42578125" style="15" customWidth="1"/>
    <col min="15359" max="15359" width="8.28515625" style="15" customWidth="1"/>
    <col min="15360" max="15360" width="9.7109375" style="15" customWidth="1"/>
    <col min="15361" max="15361" width="12.42578125" style="15" customWidth="1"/>
    <col min="15362" max="15362" width="13.28515625" style="15" customWidth="1"/>
    <col min="15363" max="15367" width="9.140625" style="15"/>
    <col min="15368" max="15368" width="7.140625" style="15" customWidth="1"/>
    <col min="15369" max="15612" width="9.140625" style="15"/>
    <col min="15613" max="15613" width="7.140625" style="15" customWidth="1"/>
    <col min="15614" max="15614" width="39.42578125" style="15" customWidth="1"/>
    <col min="15615" max="15615" width="8.28515625" style="15" customWidth="1"/>
    <col min="15616" max="15616" width="9.7109375" style="15" customWidth="1"/>
    <col min="15617" max="15617" width="12.42578125" style="15" customWidth="1"/>
    <col min="15618" max="15618" width="13.28515625" style="15" customWidth="1"/>
    <col min="15619" max="15623" width="9.140625" style="15"/>
    <col min="15624" max="15624" width="7.140625" style="15" customWidth="1"/>
    <col min="15625" max="15868" width="9.140625" style="15"/>
    <col min="15869" max="15869" width="7.140625" style="15" customWidth="1"/>
    <col min="15870" max="15870" width="39.42578125" style="15" customWidth="1"/>
    <col min="15871" max="15871" width="8.28515625" style="15" customWidth="1"/>
    <col min="15872" max="15872" width="9.7109375" style="15" customWidth="1"/>
    <col min="15873" max="15873" width="12.42578125" style="15" customWidth="1"/>
    <col min="15874" max="15874" width="13.28515625" style="15" customWidth="1"/>
    <col min="15875" max="15879" width="9.140625" style="15"/>
    <col min="15880" max="15880" width="7.140625" style="15" customWidth="1"/>
    <col min="15881" max="16124" width="9.140625" style="15"/>
    <col min="16125" max="16125" width="7.140625" style="15" customWidth="1"/>
    <col min="16126" max="16126" width="39.42578125" style="15" customWidth="1"/>
    <col min="16127" max="16127" width="8.28515625" style="15" customWidth="1"/>
    <col min="16128" max="16128" width="9.7109375" style="15" customWidth="1"/>
    <col min="16129" max="16129" width="12.42578125" style="15" customWidth="1"/>
    <col min="16130" max="16130" width="13.28515625" style="15" customWidth="1"/>
    <col min="16131" max="16135" width="9.140625" style="15"/>
    <col min="16136" max="16136" width="7.140625" style="15" customWidth="1"/>
    <col min="16137" max="16384" width="9.140625" style="15"/>
  </cols>
  <sheetData>
    <row r="1" spans="1:6" s="166" customFormat="1" ht="18.75" thickBot="1">
      <c r="A1" s="11" t="s">
        <v>603</v>
      </c>
      <c r="B1" s="12" t="s">
        <v>604</v>
      </c>
      <c r="C1" s="164"/>
      <c r="D1" s="164"/>
      <c r="E1" s="164"/>
      <c r="F1" s="165"/>
    </row>
    <row r="2" spans="1:6" ht="17.25" thickTop="1"/>
    <row r="5" spans="1:6">
      <c r="A5" s="22" t="s">
        <v>605</v>
      </c>
      <c r="B5" s="23" t="s">
        <v>606</v>
      </c>
    </row>
    <row r="6" spans="1:6">
      <c r="A6" s="22"/>
      <c r="B6" s="23"/>
    </row>
    <row r="7" spans="1:6" s="70" customFormat="1" ht="15">
      <c r="A7" s="82" t="s">
        <v>607</v>
      </c>
      <c r="B7" s="83"/>
      <c r="C7" s="84"/>
      <c r="D7" s="85"/>
      <c r="E7" s="86"/>
      <c r="F7" s="109"/>
    </row>
    <row r="8" spans="1:6" s="167" customFormat="1" ht="16.5" customHeight="1">
      <c r="A8" s="572" t="s">
        <v>608</v>
      </c>
      <c r="B8" s="573"/>
      <c r="C8" s="573"/>
      <c r="D8" s="573"/>
      <c r="E8" s="573"/>
      <c r="F8" s="574"/>
    </row>
    <row r="9" spans="1:6" s="167" customFormat="1" ht="12.75" customHeight="1">
      <c r="A9" s="607" t="s">
        <v>609</v>
      </c>
      <c r="B9" s="608"/>
      <c r="C9" s="608"/>
      <c r="D9" s="608"/>
      <c r="E9" s="608"/>
      <c r="F9" s="609"/>
    </row>
    <row r="10" spans="1:6" s="167" customFormat="1" ht="15" customHeight="1">
      <c r="A10" s="607" t="s">
        <v>610</v>
      </c>
      <c r="B10" s="608"/>
      <c r="C10" s="608"/>
      <c r="D10" s="608"/>
      <c r="E10" s="608"/>
      <c r="F10" s="609"/>
    </row>
    <row r="11" spans="1:6" s="167" customFormat="1" ht="27" customHeight="1">
      <c r="A11" s="607" t="s">
        <v>611</v>
      </c>
      <c r="B11" s="608"/>
      <c r="C11" s="608"/>
      <c r="D11" s="608"/>
      <c r="E11" s="608"/>
      <c r="F11" s="609"/>
    </row>
    <row r="12" spans="1:6" s="167" customFormat="1" ht="13.5">
      <c r="A12" s="607" t="s">
        <v>612</v>
      </c>
      <c r="B12" s="608"/>
      <c r="C12" s="608"/>
      <c r="D12" s="608"/>
      <c r="E12" s="608"/>
      <c r="F12" s="609"/>
    </row>
    <row r="13" spans="1:6" s="167" customFormat="1" ht="15.75" customHeight="1">
      <c r="A13" s="604" t="s">
        <v>613</v>
      </c>
      <c r="B13" s="605"/>
      <c r="C13" s="605"/>
      <c r="D13" s="605"/>
      <c r="E13" s="605"/>
      <c r="F13" s="606"/>
    </row>
    <row r="14" spans="1:6">
      <c r="A14" s="168" t="s">
        <v>614</v>
      </c>
      <c r="B14" s="169"/>
      <c r="C14" s="170"/>
      <c r="D14" s="171"/>
      <c r="E14" s="172"/>
      <c r="F14" s="173"/>
    </row>
    <row r="15" spans="1:6">
      <c r="A15" s="572" t="s">
        <v>615</v>
      </c>
      <c r="B15" s="573"/>
      <c r="C15" s="573"/>
      <c r="D15" s="573"/>
      <c r="E15" s="573"/>
      <c r="F15" s="574"/>
    </row>
    <row r="16" spans="1:6" ht="41.25" customHeight="1">
      <c r="A16" s="575" t="s">
        <v>616</v>
      </c>
      <c r="B16" s="576"/>
      <c r="C16" s="576"/>
      <c r="D16" s="576"/>
      <c r="E16" s="576"/>
      <c r="F16" s="577"/>
    </row>
    <row r="17" spans="1:6" ht="29.25" customHeight="1">
      <c r="A17" s="575" t="s">
        <v>617</v>
      </c>
      <c r="B17" s="610"/>
      <c r="C17" s="610"/>
      <c r="D17" s="610"/>
      <c r="E17" s="610"/>
      <c r="F17" s="611"/>
    </row>
    <row r="18" spans="1:6">
      <c r="A18" s="575" t="s">
        <v>618</v>
      </c>
      <c r="B18" s="612"/>
      <c r="C18" s="612"/>
      <c r="D18" s="612"/>
      <c r="E18" s="612"/>
      <c r="F18" s="613"/>
    </row>
    <row r="19" spans="1:6">
      <c r="A19" s="581" t="s">
        <v>619</v>
      </c>
      <c r="B19" s="614"/>
      <c r="C19" s="614"/>
      <c r="D19" s="614"/>
      <c r="E19" s="614"/>
      <c r="F19" s="615"/>
    </row>
    <row r="20" spans="1:6">
      <c r="A20" s="22"/>
      <c r="B20" s="23"/>
    </row>
    <row r="22" spans="1:6" s="29" customFormat="1" ht="17.25" thickBot="1">
      <c r="A22" s="25"/>
      <c r="B22" s="26" t="s">
        <v>396</v>
      </c>
      <c r="C22" s="27" t="s">
        <v>397</v>
      </c>
      <c r="D22" s="27" t="s">
        <v>19</v>
      </c>
      <c r="E22" s="27" t="s">
        <v>398</v>
      </c>
      <c r="F22" s="28" t="s">
        <v>399</v>
      </c>
    </row>
    <row r="23" spans="1:6" s="108" customFormat="1" ht="13.5" thickTop="1">
      <c r="A23" s="143"/>
      <c r="B23" s="174"/>
      <c r="C23" s="145"/>
      <c r="D23" s="145"/>
      <c r="E23" s="145"/>
      <c r="F23" s="146"/>
    </row>
    <row r="24" spans="1:6" s="100" customFormat="1" ht="51">
      <c r="A24" s="190" t="s">
        <v>620</v>
      </c>
      <c r="B24" s="191" t="s">
        <v>621</v>
      </c>
      <c r="C24" s="192" t="s">
        <v>166</v>
      </c>
      <c r="D24" s="193">
        <v>1055</v>
      </c>
      <c r="E24" s="526">
        <v>0</v>
      </c>
      <c r="F24" s="244">
        <f>E24*D24</f>
        <v>0</v>
      </c>
    </row>
    <row r="25" spans="1:6" s="100" customFormat="1" ht="25.5">
      <c r="A25" s="245" t="s">
        <v>622</v>
      </c>
      <c r="B25" s="191" t="s">
        <v>623</v>
      </c>
      <c r="C25" s="192"/>
      <c r="D25" s="193"/>
      <c r="E25" s="194"/>
      <c r="F25" s="244"/>
    </row>
    <row r="26" spans="1:6" s="100" customFormat="1" ht="114.75">
      <c r="A26" s="245" t="s">
        <v>622</v>
      </c>
      <c r="B26" s="191" t="s">
        <v>624</v>
      </c>
      <c r="C26" s="192"/>
      <c r="D26" s="193"/>
      <c r="E26" s="194"/>
      <c r="F26" s="244"/>
    </row>
    <row r="27" spans="1:6" s="100" customFormat="1" ht="89.25">
      <c r="A27" s="245" t="s">
        <v>622</v>
      </c>
      <c r="B27" s="191" t="s">
        <v>625</v>
      </c>
      <c r="C27" s="192"/>
      <c r="D27" s="193"/>
      <c r="E27" s="194"/>
      <c r="F27" s="244"/>
    </row>
    <row r="28" spans="1:6" s="100" customFormat="1" ht="25.5">
      <c r="A28" s="245" t="s">
        <v>622</v>
      </c>
      <c r="B28" s="191" t="s">
        <v>626</v>
      </c>
      <c r="C28" s="192"/>
      <c r="D28" s="193"/>
      <c r="E28" s="194"/>
      <c r="F28" s="244"/>
    </row>
    <row r="29" spans="1:6" s="100" customFormat="1" ht="102">
      <c r="A29" s="245" t="s">
        <v>622</v>
      </c>
      <c r="B29" s="191" t="s">
        <v>627</v>
      </c>
      <c r="C29" s="192"/>
      <c r="D29" s="193"/>
      <c r="E29" s="194"/>
      <c r="F29" s="244"/>
    </row>
    <row r="30" spans="1:6" s="100" customFormat="1" ht="20.25" customHeight="1">
      <c r="A30" s="60"/>
      <c r="B30" s="61"/>
      <c r="C30" s="34"/>
      <c r="D30" s="98"/>
      <c r="E30" s="36"/>
      <c r="F30" s="37"/>
    </row>
    <row r="31" spans="1:6" s="100" customFormat="1" ht="76.5">
      <c r="A31" s="190" t="s">
        <v>795</v>
      </c>
      <c r="B31" s="191" t="s">
        <v>628</v>
      </c>
      <c r="C31" s="192" t="s">
        <v>427</v>
      </c>
      <c r="D31" s="193">
        <v>140</v>
      </c>
      <c r="E31" s="526">
        <v>0</v>
      </c>
      <c r="F31" s="244">
        <f>E31*D31</f>
        <v>0</v>
      </c>
    </row>
    <row r="32" spans="1:6" s="100" customFormat="1" ht="12.75">
      <c r="A32" s="60"/>
      <c r="B32" s="61"/>
      <c r="C32" s="34"/>
      <c r="D32" s="98"/>
      <c r="E32" s="36"/>
      <c r="F32" s="37"/>
    </row>
    <row r="33" spans="1:6" s="100" customFormat="1" ht="76.5">
      <c r="A33" s="190" t="s">
        <v>796</v>
      </c>
      <c r="B33" s="191" t="s">
        <v>628</v>
      </c>
      <c r="C33" s="192" t="s">
        <v>427</v>
      </c>
      <c r="D33" s="193">
        <v>140</v>
      </c>
      <c r="E33" s="526">
        <v>0</v>
      </c>
      <c r="F33" s="244">
        <f>E33*D33</f>
        <v>0</v>
      </c>
    </row>
    <row r="34" spans="1:6" s="100" customFormat="1" ht="18" customHeight="1">
      <c r="A34" s="60"/>
      <c r="B34" s="61"/>
      <c r="C34" s="34"/>
      <c r="D34" s="98"/>
      <c r="E34" s="36"/>
      <c r="F34" s="37"/>
    </row>
    <row r="35" spans="1:6" s="100" customFormat="1" ht="89.25">
      <c r="A35" s="180" t="s">
        <v>797</v>
      </c>
      <c r="B35" s="181" t="s">
        <v>630</v>
      </c>
      <c r="C35" s="182" t="s">
        <v>427</v>
      </c>
      <c r="D35" s="183">
        <v>140</v>
      </c>
      <c r="E35" s="526">
        <v>0</v>
      </c>
      <c r="F35" s="178">
        <f>E35*D35</f>
        <v>0</v>
      </c>
    </row>
    <row r="36" spans="1:6" s="100" customFormat="1" ht="12.75">
      <c r="A36" s="60"/>
      <c r="B36" s="61"/>
      <c r="C36" s="34"/>
      <c r="D36" s="98"/>
      <c r="E36" s="36"/>
      <c r="F36" s="37"/>
    </row>
    <row r="37" spans="1:6" s="100" customFormat="1" ht="76.5">
      <c r="A37" s="180" t="s">
        <v>629</v>
      </c>
      <c r="B37" s="181" t="s">
        <v>631</v>
      </c>
      <c r="C37" s="182" t="s">
        <v>427</v>
      </c>
      <c r="D37" s="183">
        <v>195</v>
      </c>
      <c r="E37" s="526">
        <v>0</v>
      </c>
      <c r="F37" s="178">
        <f>E37*D37</f>
        <v>0</v>
      </c>
    </row>
    <row r="38" spans="1:6" s="63" customFormat="1" ht="13.5" thickBot="1">
      <c r="A38" s="60"/>
      <c r="B38" s="61"/>
      <c r="C38" s="65"/>
      <c r="D38" s="80"/>
      <c r="E38" s="67"/>
      <c r="F38" s="118"/>
    </row>
    <row r="39" spans="1:6" s="29" customFormat="1" ht="17.25" thickBot="1">
      <c r="A39" s="48"/>
      <c r="B39" s="175" t="s">
        <v>632</v>
      </c>
      <c r="C39" s="175"/>
      <c r="D39" s="175"/>
      <c r="E39" s="175"/>
      <c r="F39" s="53">
        <f>SUM(F24:F38)</f>
        <v>0</v>
      </c>
    </row>
    <row r="40" spans="1:6" s="63" customFormat="1" ht="13.5" thickTop="1">
      <c r="A40" s="100"/>
      <c r="B40" s="64"/>
      <c r="F40" s="117"/>
    </row>
    <row r="41" spans="1:6" s="63" customFormat="1" ht="12.75">
      <c r="A41" s="100"/>
      <c r="B41" s="64"/>
      <c r="F41" s="117"/>
    </row>
  </sheetData>
  <sheetProtection algorithmName="SHA-512" hashValue="TTS9BegHqN5cKf4ETR03aifG9tV2MEshVNOYNAZ2yUtNVmIJN989JDxaR4tXRR7EIzaO3PWP2DEwbhrsRA+hnA==" saltValue="/9je3d3w0kPDYUwavtofTw==" spinCount="100000" sheet="1" objects="1" scenarios="1"/>
  <mergeCells count="11">
    <mergeCell ref="A15:F15"/>
    <mergeCell ref="A16:F16"/>
    <mergeCell ref="A17:F17"/>
    <mergeCell ref="A18:F18"/>
    <mergeCell ref="A19:F19"/>
    <mergeCell ref="A13:F13"/>
    <mergeCell ref="A8:F8"/>
    <mergeCell ref="A9:F9"/>
    <mergeCell ref="A10:F10"/>
    <mergeCell ref="A11:F11"/>
    <mergeCell ref="A12:F12"/>
  </mergeCells>
  <pageMargins left="0.78740157480314965" right="0.39370078740157483" top="0.98425196850393704" bottom="0.98425196850393704" header="0.51181102362204722" footer="0.51181102362204722"/>
  <pageSetup paperSize="9" scale="70" firstPageNumber="0" orientation="portrait" horizontalDpi="300" verticalDpi="300" r:id="rId1"/>
  <headerFooter alignWithMargins="0">
    <oddHeader>&amp;L&amp;"Calibri,Krepko"&amp;9&amp;UObjekt: KULTURNI CENTER LAŠKO, Trg svobode 6, 3270 Laško&amp;R&amp;9POPIS OBRTNIŠKIH DEL
B/1.0 KROVSKO KLEPARSKA DELA</oddHeader>
    <oddFooter>&amp;R&amp;P</oddFooter>
  </headerFooter>
  <rowBreaks count="1" manualBreakCount="1">
    <brk id="2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29</vt:i4>
      </vt:variant>
    </vt:vector>
  </HeadingPairs>
  <TitlesOfParts>
    <vt:vector size="43" baseType="lpstr">
      <vt:lpstr> REKAPITULACIJA</vt:lpstr>
      <vt:lpstr>A|Pripravljalna d.</vt:lpstr>
      <vt:lpstr>A|Rušitvena d.</vt:lpstr>
      <vt:lpstr>A|Zemeljska d.</vt:lpstr>
      <vt:lpstr>A|Betonska d.</vt:lpstr>
      <vt:lpstr>A|Opaž-tesarska d.</vt:lpstr>
      <vt:lpstr>A|Zidarska d.</vt:lpstr>
      <vt:lpstr>A|Fasada</vt:lpstr>
      <vt:lpstr>B|Krovsko kleparska d.</vt:lpstr>
      <vt:lpstr>B|Stavbno pohi.</vt:lpstr>
      <vt:lpstr>E|Elektromontažna d.</vt:lpstr>
      <vt:lpstr>S|Priključek plina</vt:lpstr>
      <vt:lpstr>S|Strojne inštalacije</vt:lpstr>
      <vt:lpstr>D|Dokumnetacija</vt:lpstr>
      <vt:lpstr>'A|Betonska d.'!Excel_BuiltIn_Print_Area_3_1</vt:lpstr>
      <vt:lpstr>'A|Fasada'!Excel_BuiltIn_Print_Area_3_1</vt:lpstr>
      <vt:lpstr>'A|Opaž-tesarska d.'!Excel_BuiltIn_Print_Area_3_1</vt:lpstr>
      <vt:lpstr>'A|Pripravljalna d.'!Excel_BuiltIn_Print_Area_3_1</vt:lpstr>
      <vt:lpstr>'A|Rušitvena d.'!Excel_BuiltIn_Print_Area_3_1</vt:lpstr>
      <vt:lpstr>'A|Zemeljska d.'!Excel_BuiltIn_Print_Area_3_1</vt:lpstr>
      <vt:lpstr>'B|Krovsko kleparska d.'!Excel_BuiltIn_Print_Area_3_1</vt:lpstr>
      <vt:lpstr>'A|Fasada'!Excel_BuiltIn_Print_Area_3_1_1</vt:lpstr>
      <vt:lpstr>'A|Pripravljalna d.'!Excel_BuiltIn_Print_Area_3_1_1</vt:lpstr>
      <vt:lpstr>'B|Krovsko kleparska d.'!Excel_BuiltIn_Print_Area_3_1_1</vt:lpstr>
      <vt:lpstr>'A|Fasada'!Excel_BuiltIn_Print_Area_3_1_1_1</vt:lpstr>
      <vt:lpstr>'A|Pripravljalna d.'!Excel_BuiltIn_Print_Area_3_1_1_1</vt:lpstr>
      <vt:lpstr>'B|Krovsko kleparska d.'!Excel_BuiltIn_Print_Area_3_1_1_1</vt:lpstr>
      <vt:lpstr>' REKAPITULACIJA'!Področje_tiskanja</vt:lpstr>
      <vt:lpstr>'A|Betonska d.'!Področje_tiskanja</vt:lpstr>
      <vt:lpstr>'A|Fasada'!Področje_tiskanja</vt:lpstr>
      <vt:lpstr>'A|Opaž-tesarska d.'!Področje_tiskanja</vt:lpstr>
      <vt:lpstr>'A|Pripravljalna d.'!Področje_tiskanja</vt:lpstr>
      <vt:lpstr>'A|Rušitvena d.'!Področje_tiskanja</vt:lpstr>
      <vt:lpstr>'A|Zemeljska d.'!Področje_tiskanja</vt:lpstr>
      <vt:lpstr>'A|Zidarska d.'!Področje_tiskanja</vt:lpstr>
      <vt:lpstr>'B|Stavbno pohi.'!Področje_tiskanja</vt:lpstr>
      <vt:lpstr>'D|Dokumnetacija'!Področje_tiskanja</vt:lpstr>
      <vt:lpstr>'E|Elektromontažna d.'!Področje_tiskanja</vt:lpstr>
      <vt:lpstr>'S|Priključek plina'!Področje_tiskanja</vt:lpstr>
      <vt:lpstr>'S|Strojne inštalacije'!Področje_tiskanja</vt:lpstr>
      <vt:lpstr>' REKAPITULACIJA'!Tiskanje_naslovov</vt:lpstr>
      <vt:lpstr>'S|Priključek plina'!Tiskanje_naslovov</vt:lpstr>
      <vt:lpstr>'S|Strojne inštalacije'!Tiskanje_naslovov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Boško</dc:creator>
  <cp:lastModifiedBy>Polajzar Bostjan</cp:lastModifiedBy>
  <cp:lastPrinted>2021-06-15T11:05:40Z</cp:lastPrinted>
  <dcterms:created xsi:type="dcterms:W3CDTF">2018-02-26T10:29:34Z</dcterms:created>
  <dcterms:modified xsi:type="dcterms:W3CDTF">2021-06-15T11:12:12Z</dcterms:modified>
</cp:coreProperties>
</file>