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Users\picej\Documents\luka\jn2022\obnovačrpališčaglobočaj\"/>
    </mc:Choice>
  </mc:AlternateContent>
  <bookViews>
    <workbookView xWindow="0" yWindow="0" windowWidth="21570" windowHeight="8055"/>
  </bookViews>
  <sheets>
    <sheet name="zbirni list" sheetId="7" r:id="rId1"/>
    <sheet name="List1" sheetId="8" r:id="rId2"/>
  </sheets>
  <definedNames>
    <definedName name="_xlnm._FilterDatabase" localSheetId="0" hidden="1">'zbirni list'!#REF!</definedName>
    <definedName name="_xlnm.Print_Area" localSheetId="0">'zbirni list'!$A$1:$H$88</definedName>
    <definedName name="_xlnm.Print_Titles" localSheetId="0">'zbirni list'!$1:$9</definedName>
  </definedNames>
  <calcPr calcId="162913"/>
</workbook>
</file>

<file path=xl/calcChain.xml><?xml version="1.0" encoding="utf-8"?>
<calcChain xmlns="http://schemas.openxmlformats.org/spreadsheetml/2006/main">
  <c r="H51" i="7" l="1"/>
  <c r="H41" i="7"/>
  <c r="H14" i="7" l="1"/>
  <c r="H15" i="7"/>
  <c r="H72" i="7"/>
  <c r="H42" i="7" l="1"/>
  <c r="H31" i="7" l="1"/>
  <c r="H29" i="7"/>
  <c r="H30" i="7"/>
  <c r="H85" i="7"/>
  <c r="H66" i="7"/>
  <c r="H45" i="7" l="1"/>
  <c r="H16" i="7"/>
  <c r="H83" i="7" l="1"/>
  <c r="H81" i="7"/>
  <c r="H82" i="7"/>
  <c r="H84" i="7"/>
  <c r="H80" i="7"/>
  <c r="H70" i="7" l="1"/>
  <c r="H79" i="7"/>
  <c r="H86" i="7" s="1"/>
  <c r="H73" i="7"/>
  <c r="H71" i="7"/>
  <c r="H64" i="7" l="1"/>
  <c r="H69" i="7"/>
  <c r="H68" i="7"/>
  <c r="H67" i="7"/>
  <c r="H65" i="7"/>
  <c r="H63" i="7"/>
  <c r="H62" i="7"/>
  <c r="H18" i="7" l="1"/>
  <c r="H59" i="7"/>
  <c r="H61" i="7"/>
  <c r="H52" i="7"/>
  <c r="H60" i="7"/>
  <c r="H17" i="7"/>
  <c r="H50" i="7"/>
  <c r="H74" i="7"/>
  <c r="H58" i="7"/>
  <c r="H44" i="7"/>
  <c r="H47" i="7"/>
  <c r="H48" i="7"/>
  <c r="H49" i="7"/>
  <c r="H46" i="7"/>
  <c r="H75" i="7" l="1"/>
  <c r="H76" i="7" s="1"/>
  <c r="H32" i="7"/>
  <c r="H37" i="7"/>
  <c r="H28" i="7"/>
  <c r="H43" i="7"/>
  <c r="H26" i="7" l="1"/>
  <c r="H27" i="7"/>
  <c r="H33" i="7" l="1"/>
  <c r="H40" i="7"/>
  <c r="H20" i="7"/>
  <c r="H22" i="7"/>
  <c r="H25" i="7"/>
  <c r="H24" i="7"/>
  <c r="H13" i="7"/>
  <c r="H53" i="7" l="1"/>
  <c r="H35" i="7" l="1"/>
  <c r="H23" i="7"/>
  <c r="H38" i="7"/>
  <c r="H39" i="7"/>
  <c r="H34" i="7"/>
  <c r="H36" i="7"/>
  <c r="H21" i="7" l="1"/>
  <c r="H19" i="7"/>
  <c r="H12" i="7" l="1"/>
  <c r="H54" i="7" l="1"/>
  <c r="H55" i="7" l="1"/>
  <c r="H88" i="7" s="1"/>
</calcChain>
</file>

<file path=xl/sharedStrings.xml><?xml version="1.0" encoding="utf-8"?>
<sst xmlns="http://schemas.openxmlformats.org/spreadsheetml/2006/main" count="323" uniqueCount="219">
  <si>
    <t>Opombe:</t>
  </si>
  <si>
    <t>Z.št.</t>
  </si>
  <si>
    <t>Kol.</t>
  </si>
  <si>
    <t>kos</t>
  </si>
  <si>
    <t>Številka ponudbe:</t>
  </si>
  <si>
    <t>PONUDBENI POPIS MATERIALA</t>
  </si>
  <si>
    <t xml:space="preserve">Izvajalec: </t>
  </si>
  <si>
    <t>Naročnik:</t>
  </si>
  <si>
    <t xml:space="preserve">Predmet ponudbe: </t>
  </si>
  <si>
    <t>Rok oddaje ponudbe:</t>
  </si>
  <si>
    <t>opis</t>
  </si>
  <si>
    <t>Cena</t>
  </si>
  <si>
    <t>Skupaj</t>
  </si>
  <si>
    <t>EEA Medved d.o.o.</t>
  </si>
  <si>
    <t>Podatki za naročilo</t>
  </si>
  <si>
    <t>Proizvajalec / dobavitelj</t>
  </si>
  <si>
    <t>EM</t>
  </si>
  <si>
    <t>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</si>
  <si>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</si>
  <si>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</si>
  <si>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</si>
  <si>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</si>
  <si>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</si>
  <si>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</si>
  <si>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</si>
  <si>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</si>
  <si>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</si>
  <si>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</si>
  <si>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Drobni material</t>
  </si>
  <si>
    <t>kpl.</t>
  </si>
  <si>
    <t>2</t>
  </si>
  <si>
    <t>h</t>
  </si>
  <si>
    <t>2.1</t>
  </si>
  <si>
    <t>2.2</t>
  </si>
  <si>
    <t>2.3</t>
  </si>
  <si>
    <t>SCHRACK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</si>
  <si>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</si>
  <si>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</si>
  <si>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</si>
  <si>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</si>
  <si>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</si>
  <si>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</si>
  <si>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</si>
  <si>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</si>
  <si>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</si>
  <si>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</si>
  <si>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</si>
  <si>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1.11</t>
  </si>
  <si>
    <t>Zaščitno stikalo, RCCB, 40A/4p/30mA, 10kA, A Puls</t>
  </si>
  <si>
    <t>Inštalacijski odklopnik, karak. B, 16A, 1-polni, 10kA</t>
  </si>
  <si>
    <t>Inštalacijski odklopnik, karak. B, 6A, 1-polni, 10kA</t>
  </si>
  <si>
    <t>BC054103--</t>
  </si>
  <si>
    <t>BM018116--</t>
  </si>
  <si>
    <t>BM018106--</t>
  </si>
  <si>
    <t>ELEKTRO DELA NA OBJEKTU</t>
  </si>
  <si>
    <t>m</t>
  </si>
  <si>
    <t>3</t>
  </si>
  <si>
    <t>3.1</t>
  </si>
  <si>
    <t>3.2</t>
  </si>
  <si>
    <t>3.3</t>
  </si>
  <si>
    <t>3.4</t>
  </si>
  <si>
    <t>____-10/2021</t>
  </si>
  <si>
    <t>Pogon, daljinski, FSA, za avt. vklop RCCD,RCBO,MZS in BMS0</t>
  </si>
  <si>
    <t>BD900907-A</t>
  </si>
  <si>
    <t>RAZDELILNIK R-01</t>
  </si>
  <si>
    <t>BM018110--</t>
  </si>
  <si>
    <t>Inštalacijski odklopnik, karak. B, 10A, 1-polni, 10kA</t>
  </si>
  <si>
    <t>DC-inštalacijski odklopnik, C 2A, 1-polni, 10kA</t>
  </si>
  <si>
    <t>BM015102--</t>
  </si>
  <si>
    <t>Inštalacijski odklopnik, karak. B, 4A, 3-polni, 10kA</t>
  </si>
  <si>
    <t>BM018304--</t>
  </si>
  <si>
    <t>NDR-120-24</t>
  </si>
  <si>
    <t>MEANWELL</t>
  </si>
  <si>
    <t>Usmernik 230VAC / 24VDC 0-5A</t>
  </si>
  <si>
    <t>Vtični rele, 4 preklopni kontakti, 6A, 24V DC</t>
  </si>
  <si>
    <t>PT570024--</t>
  </si>
  <si>
    <t>DIN-podnožje releja za PT5-releje, 14-polno, 6A</t>
  </si>
  <si>
    <t>YPT78704--</t>
  </si>
  <si>
    <t>SCHNEIDER ELECTRIC</t>
  </si>
  <si>
    <t>2.16</t>
  </si>
  <si>
    <t>2.17</t>
  </si>
  <si>
    <t xml:space="preserve">FAZNI KRMILNI RELE </t>
  </si>
  <si>
    <t>RM17TG20</t>
  </si>
  <si>
    <t>MOTORSKO ZAŠČITNO STIKALO 6 - 10A GV2ME14</t>
  </si>
  <si>
    <t>GV2ME14</t>
  </si>
  <si>
    <t>GVAE11</t>
  </si>
  <si>
    <t>Svetilka za omare, z vtičnico, magnetna, IP20</t>
  </si>
  <si>
    <t>Grelec za omare 100W/105°C, s priključno sponko</t>
  </si>
  <si>
    <t>IUK08344--</t>
  </si>
  <si>
    <t>USB RFID</t>
  </si>
  <si>
    <t>Stikalo, izklopno, vgradnja na letev, 20A, 1-polno</t>
  </si>
  <si>
    <t>IN082000--</t>
  </si>
  <si>
    <t>IN082004--</t>
  </si>
  <si>
    <t>Vtičnica, šuko, za vgradnjo na letev, 16A, 250V</t>
  </si>
  <si>
    <t xml:space="preserve"> BZ325004--</t>
  </si>
  <si>
    <t>PRENAPETOSTNA ZAŠČITA PZV 301</t>
  </si>
  <si>
    <t>pzv 301</t>
  </si>
  <si>
    <t>ELTRATEC</t>
  </si>
  <si>
    <t>UNISTREAM 5" PRO HMI PANEL
5” barvni zaslon na dotik, 800x480
Razširitev do 2048 vhodno-izhodnih signalov
NEMA4X/IP66/IP65 (v primeru panelne montaže)
Predvajanje MPEG-4, GIF, PDF datotek, Audio,
WEB Server, SQL Cllient
Grafi, PID, podatkovne tabele, data sampling, drag
&amp; drop interface
UDFB – kreiranje uporabniških blokov za nadaljno
uporabo
RS485, CANopen, UniCAN, MODBUS IP/RTU,
EthernetIP
Oddaljen dostop: preko PCja, tablice, pametnega
telefona, ipd.</t>
  </si>
  <si>
    <t>US5-B10-B1</t>
  </si>
  <si>
    <t>TIPTEH</t>
  </si>
  <si>
    <t>Razširitveni set z napajalnikom 300 cm za
Unistream krmilnik (US5 in US7)</t>
  </si>
  <si>
    <t>UAG-CX-XKP300</t>
  </si>
  <si>
    <t>ANALOGNA VHODNO/IZHODNA ENOTA,
AIx4+AOx2, 4-20mA, 0-10V, NO ISO</t>
  </si>
  <si>
    <t>UIA-0402N</t>
  </si>
  <si>
    <t>SiteManager HW 1139/4G EU
Uplink: 1x LAN, 1x GSM (4G)
Optional uplink: 1x WiFi
Device: 1x LAN, 1x USB, 1x COM
Number of Agents: 5/5</t>
  </si>
  <si>
    <t>SITEMANAGER 1139/4G EU * 30241</t>
  </si>
  <si>
    <t>EDICOM</t>
  </si>
  <si>
    <t>ANTENA SMERNA LAT 54</t>
  </si>
  <si>
    <t>LAT 54</t>
  </si>
  <si>
    <t>OBO</t>
  </si>
  <si>
    <t>3.7</t>
  </si>
  <si>
    <t>Inštalacijski vodnik H07V-K 16mm2 RU/ZE</t>
  </si>
  <si>
    <t>5015111 - 1809 A</t>
  </si>
  <si>
    <t>Stenski nosilec za anteno INOX</t>
  </si>
  <si>
    <t>HERMI</t>
  </si>
  <si>
    <t xml:space="preserve">Končno stikalo za na vrata </t>
  </si>
  <si>
    <t>Izdelava in test razdelilnika</t>
  </si>
  <si>
    <t>Riello Aros Net Power
(1000 VA / 600 W)</t>
  </si>
  <si>
    <t xml:space="preserve"> NPW 1000</t>
  </si>
  <si>
    <t>MARNEL</t>
  </si>
  <si>
    <t>Letev izenačitve potencialov 7x25mm2</t>
  </si>
  <si>
    <t>VODOTESNA SVETILKA 2X36W IP65</t>
  </si>
  <si>
    <t xml:space="preserve"> BS103 3G RE</t>
  </si>
  <si>
    <t>BEGHELLI</t>
  </si>
  <si>
    <t>MERILNIK TLAKA PPI 130 izhod tok 4-20mA, napajanje po tokovni zanki, R1/2. Merilno območje: 0-16 bar</t>
  </si>
  <si>
    <t xml:space="preserve"> PPI 130</t>
  </si>
  <si>
    <t>Cev PNT 13,5</t>
  </si>
  <si>
    <t>3.5</t>
  </si>
  <si>
    <t>3.6</t>
  </si>
  <si>
    <t>KABEL YSLY-JZ 3X2.5</t>
  </si>
  <si>
    <t xml:space="preserve">KABEL YSLY-JZ 3X1.5 </t>
  </si>
  <si>
    <t>Stikalo, preklopno, vgradnja na letev, 20A, 2-polno</t>
  </si>
  <si>
    <t>KABEL YSLY-JZ 4X2.5</t>
  </si>
  <si>
    <t>KABEL YSLY-JZ 3X1</t>
  </si>
  <si>
    <t>KABEL LIYCY 3X0,75</t>
  </si>
  <si>
    <t>Elektromontažna dela in izenačitve potencialov</t>
  </si>
  <si>
    <t>OSTALO</t>
  </si>
  <si>
    <t>Izvedba izrisa črpalne sheme ter programiranje komunikacije na CNS sistemu.</t>
  </si>
  <si>
    <t>Testiranje in zagon črpališča.</t>
  </si>
  <si>
    <t xml:space="preserve">Izris električne sheme izvedenega
stanja. </t>
  </si>
  <si>
    <t>Meritve zaščite pred udarom el toka, meritve izolacijske trdnosti in meritve ponikalne upornosti ozemljitve po končani rekonstrukciji črpališča.</t>
  </si>
  <si>
    <t>Programiranje GSM/GPRS Modema.</t>
  </si>
  <si>
    <t>Izvedba programa črpanja črpališča  v kompletu z izvedbo aplikacije na grafičnem panelu.</t>
  </si>
  <si>
    <t>Nevtrin</t>
  </si>
  <si>
    <t>Črpališče Globočaj</t>
  </si>
  <si>
    <t>Kovinska montažna plošča 1000x1000mm
Dimensions: H=893 W=905 D=2.5mm</t>
  </si>
  <si>
    <t>POMF1010--</t>
  </si>
  <si>
    <t>IN802003--</t>
  </si>
  <si>
    <t xml:space="preserve"> IU008530--</t>
  </si>
  <si>
    <t>Digital I/O unit,DIx16+TOx16,24V</t>
  </si>
  <si>
    <t>UID-W1616T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</si>
  <si>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</si>
  <si>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</si>
  <si>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</si>
  <si>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</si>
  <si>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</si>
  <si>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</si>
  <si>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</si>
  <si>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</si>
  <si>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</si>
  <si>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</si>
  <si>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</si>
  <si>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</si>
  <si>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</si>
  <si>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</si>
  <si>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</si>
  <si>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</si>
  <si>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</si>
  <si>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</si>
  <si>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</si>
  <si>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</si>
  <si>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</si>
  <si>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</si>
  <si>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</si>
  <si>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</si>
  <si>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</si>
  <si>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ZCP21
ZCE01
ZCPEP16
ZCY45</t>
  </si>
  <si>
    <t>Ločilnik MAZ DC/DC SELECT</t>
  </si>
  <si>
    <t>ELEKTROSPOJI -WEIDMULLER</t>
  </si>
  <si>
    <t>Priklop razdelilnika in elementov</t>
  </si>
  <si>
    <t>2.4</t>
  </si>
  <si>
    <t>Inštalacijski vodnik H07V-K 6mm2 RU/ZE</t>
  </si>
  <si>
    <t>Prevozni in transportni stroški</t>
  </si>
  <si>
    <t xml:space="preserve">7716084
PZH R1 275/12,5/3+1 M </t>
  </si>
  <si>
    <t>Prenapetostni odvodnik I.+II. stopnje tipa PZH R1</t>
  </si>
  <si>
    <t>PZH III V3+1/275/5 S</t>
  </si>
  <si>
    <t>Prenapetostni odvodnik enopolna izvedba z NPE 280V Tip II+III PZH III V3</t>
  </si>
  <si>
    <t>Prenapetostna zaščita T3 (2+0) 2kA 24V  PZH R3 HF</t>
  </si>
  <si>
    <t>PZH R3 HF 10/48VDC</t>
  </si>
  <si>
    <t>1.37</t>
  </si>
  <si>
    <t>Dvojni termostat, 0°-60° 1D/1M</t>
  </si>
  <si>
    <t xml:space="preserve"> IUK08563--</t>
  </si>
  <si>
    <t xml:space="preserve"> IUKNF2523A</t>
  </si>
  <si>
    <t>Ventilator s filtrom 230V, 19W, 145x145x70mm, IP54, 44m3/h</t>
  </si>
  <si>
    <t>Filter izhodni 145x145x26mm, IP54</t>
  </si>
  <si>
    <t>IUKNE250--</t>
  </si>
  <si>
    <t>1.38</t>
  </si>
  <si>
    <t>1.39</t>
  </si>
  <si>
    <t>SK 3237.080</t>
  </si>
  <si>
    <t>RITTAL</t>
  </si>
  <si>
    <t>SKUPAJ 1 - 3:</t>
  </si>
  <si>
    <t>FC202P3K0T4E20H2XGXX
XXSXXXXAXBXCXXXXDX</t>
  </si>
  <si>
    <t>Danfoss Petros</t>
  </si>
  <si>
    <t>Streha za ventilator/filter 230mm 150mm 40mm</t>
  </si>
  <si>
    <t>Dobava in montaža: Kabelske police Inox širina 100mm</t>
  </si>
  <si>
    <t>2.18</t>
  </si>
  <si>
    <t>Nespecificirani material: vrstne sponke, žice, letve, kanali, oznake, vijaki…</t>
  </si>
  <si>
    <t>1.40</t>
  </si>
  <si>
    <t>Stikalo, preklopno 1-0-2, vgradnja na letev, 4-polno 40A</t>
  </si>
  <si>
    <t>1.41</t>
  </si>
  <si>
    <t>1.42</t>
  </si>
  <si>
    <t>Vtikač zidnih naprav 5-polni 32A 400V IP44</t>
  </si>
  <si>
    <t>Občina Laško</t>
  </si>
  <si>
    <t>Varovalčni ločilnik kot npr. TYTAN II za D0 taljive vložke</t>
  </si>
  <si>
    <t>Vtič z D0 taljivimi vložki za npr. TYTAN II, 3 x 25A, komplet</t>
  </si>
  <si>
    <t>POMOŽNI KONTAKTI standard npr. TESYS GV2 &amp; GV3 1NO + 1NC NATIČNI</t>
  </si>
  <si>
    <t>Frekvenčni pretvornik standard.kot npr.
Danfoss VLT HVAC Drive FC 102 3 kW</t>
  </si>
  <si>
    <t>Frekvenčni pretvornik standarda 
kot npr. Danfoss VLT HVAC Drive FC 102 4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</si>
</sst>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6" x14ac:knownFonts="1">
    <font>
      <sz val="10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9"/>
      <name val="Arial CE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3" borderId="0" applyNumberFormat="0" applyBorder="0" applyAlignment="0" applyProtection="0"/>
    <xf numFmtId="0" fontId="12" fillId="20" borderId="1" applyNumberFormat="0" applyAlignment="0" applyProtection="0"/>
    <xf numFmtId="0" fontId="13" fillId="21" borderId="2" applyNumberFormat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1" applyNumberFormat="0" applyAlignment="0" applyProtection="0"/>
    <xf numFmtId="0" fontId="20" fillId="0" borderId="7" applyNumberFormat="0" applyFill="0" applyAlignment="0" applyProtection="0"/>
    <xf numFmtId="0" fontId="27" fillId="0" borderId="0"/>
    <xf numFmtId="0" fontId="21" fillId="22" borderId="0" applyNumberFormat="0" applyBorder="0" applyAlignment="0" applyProtection="0"/>
    <xf numFmtId="0" fontId="1" fillId="23" borderId="8" applyNumberFormat="0" applyFont="0" applyAlignment="0" applyProtection="0"/>
    <xf numFmtId="0" fontId="22" fillId="20" borderId="6" applyNumberForma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1" fillId="0" borderId="0"/>
  </cellStyleXfs>
  <cellXfs count="94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49" fontId="3" fillId="0" borderId="0" xfId="0" applyNumberFormat="1" applyFont="1" applyAlignment="1" applyProtection="1">
      <alignment horizontal="left"/>
      <protection locked="0"/>
    </xf>
    <xf numFmtId="0" fontId="5" fillId="0" borderId="0" xfId="0" applyFont="1" applyBorder="1" applyProtection="1">
      <protection locked="0"/>
    </xf>
    <xf numFmtId="49" fontId="2" fillId="0" borderId="0" xfId="0" applyNumberFormat="1" applyFont="1" applyAlignment="1" applyProtection="1">
      <alignment horizontal="left"/>
    </xf>
    <xf numFmtId="0" fontId="3" fillId="0" borderId="0" xfId="0" applyFont="1" applyProtection="1"/>
    <xf numFmtId="0" fontId="2" fillId="0" borderId="0" xfId="0" applyFont="1" applyAlignment="1" applyProtection="1">
      <alignment horizontal="center"/>
    </xf>
    <xf numFmtId="49" fontId="4" fillId="0" borderId="0" xfId="0" applyNumberFormat="1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5" fillId="0" borderId="10" xfId="0" applyFont="1" applyBorder="1" applyAlignment="1" applyProtection="1">
      <alignment horizontal="center" vertical="center"/>
    </xf>
    <xf numFmtId="3" fontId="5" fillId="0" borderId="10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wrapText="1"/>
    </xf>
    <xf numFmtId="0" fontId="5" fillId="0" borderId="10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horizontal="left" wrapText="1"/>
    </xf>
    <xf numFmtId="164" fontId="2" fillId="0" borderId="0" xfId="0" applyNumberFormat="1" applyFont="1" applyAlignment="1" applyProtection="1">
      <alignment horizontal="center"/>
    </xf>
    <xf numFmtId="164" fontId="8" fillId="0" borderId="0" xfId="0" applyNumberFormat="1" applyFont="1" applyAlignment="1" applyProtection="1">
      <alignment horizontal="right"/>
    </xf>
    <xf numFmtId="164" fontId="3" fillId="0" borderId="0" xfId="0" applyNumberFormat="1" applyFont="1" applyAlignment="1" applyProtection="1">
      <alignment horizontal="center"/>
    </xf>
    <xf numFmtId="164" fontId="0" fillId="0" borderId="0" xfId="0" applyNumberFormat="1" applyFont="1" applyAlignment="1" applyProtection="1">
      <alignment horizontal="right"/>
    </xf>
    <xf numFmtId="0" fontId="0" fillId="0" borderId="0" xfId="0" applyAlignment="1" applyProtection="1">
      <alignment horizontal="left" wrapText="1"/>
    </xf>
    <xf numFmtId="49" fontId="5" fillId="0" borderId="10" xfId="0" applyNumberFormat="1" applyFont="1" applyBorder="1" applyAlignment="1" applyProtection="1">
      <alignment horizontal="left" vertical="center"/>
    </xf>
    <xf numFmtId="0" fontId="5" fillId="0" borderId="10" xfId="0" applyFont="1" applyBorder="1" applyAlignment="1" applyProtection="1">
      <alignment horizontal="left" vertical="center"/>
    </xf>
    <xf numFmtId="164" fontId="5" fillId="0" borderId="10" xfId="0" applyNumberFormat="1" applyFont="1" applyBorder="1" applyAlignment="1" applyProtection="1">
      <alignment horizontal="center" vertical="center"/>
    </xf>
    <xf numFmtId="164" fontId="8" fillId="0" borderId="10" xfId="0" applyNumberFormat="1" applyFont="1" applyBorder="1" applyAlignment="1" applyProtection="1">
      <alignment horizontal="right" vertical="center"/>
    </xf>
    <xf numFmtId="164" fontId="3" fillId="0" borderId="0" xfId="0" applyNumberFormat="1" applyFont="1" applyAlignment="1" applyProtection="1">
      <alignment horizontal="center"/>
      <protection locked="0"/>
    </xf>
    <xf numFmtId="0" fontId="32" fillId="0" borderId="13" xfId="0" applyFont="1" applyFill="1" applyBorder="1" applyAlignment="1" applyProtection="1">
      <alignment horizontal="left" vertical="center" wrapText="1"/>
    </xf>
    <xf numFmtId="0" fontId="32" fillId="0" borderId="10" xfId="0" applyFont="1" applyFill="1" applyBorder="1" applyAlignment="1" applyProtection="1">
      <alignment horizontal="left" vertical="center" wrapText="1"/>
    </xf>
    <xf numFmtId="0" fontId="31" fillId="0" borderId="10" xfId="0" applyFont="1" applyFill="1" applyBorder="1" applyAlignment="1" applyProtection="1">
      <alignment horizontal="left" vertical="center" wrapText="1"/>
    </xf>
    <xf numFmtId="3" fontId="4" fillId="0" borderId="10" xfId="0" quotePrefix="1" applyNumberFormat="1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164" fontId="4" fillId="0" borderId="10" xfId="0" applyNumberFormat="1" applyFont="1" applyFill="1" applyBorder="1" applyAlignment="1" applyProtection="1">
      <alignment horizontal="right" vertical="center" wrapText="1"/>
    </xf>
    <xf numFmtId="164" fontId="4" fillId="0" borderId="10" xfId="0" quotePrefix="1" applyNumberFormat="1" applyFont="1" applyFill="1" applyBorder="1" applyAlignment="1" applyProtection="1">
      <alignment horizontal="right" vertical="center" wrapText="1"/>
    </xf>
    <xf numFmtId="49" fontId="32" fillId="0" borderId="10" xfId="0" applyNumberFormat="1" applyFont="1" applyFill="1" applyBorder="1" applyAlignment="1" applyProtection="1">
      <alignment horizontal="left" vertical="center"/>
    </xf>
    <xf numFmtId="0" fontId="33" fillId="24" borderId="10" xfId="0" applyFont="1" applyFill="1" applyBorder="1" applyAlignment="1" applyProtection="1">
      <alignment horizontal="left" vertical="center" wrapText="1"/>
    </xf>
    <xf numFmtId="0" fontId="28" fillId="24" borderId="10" xfId="0" applyFont="1" applyFill="1" applyBorder="1" applyAlignment="1" applyProtection="1">
      <alignment horizontal="left" vertical="center" wrapText="1"/>
    </xf>
    <xf numFmtId="3" fontId="28" fillId="24" borderId="10" xfId="0" applyNumberFormat="1" applyFont="1" applyFill="1" applyBorder="1" applyAlignment="1" applyProtection="1">
      <alignment horizontal="center" vertical="center" wrapText="1"/>
    </xf>
    <xf numFmtId="164" fontId="28" fillId="24" borderId="10" xfId="0" applyNumberFormat="1" applyFont="1" applyFill="1" applyBorder="1" applyAlignment="1" applyProtection="1">
      <alignment horizontal="right" vertical="center" wrapText="1"/>
    </xf>
    <xf numFmtId="164" fontId="28" fillId="24" borderId="10" xfId="0" quotePrefix="1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 applyFont="1" applyAlignment="1" applyProtection="1">
      <alignment horizontal="right"/>
      <protection locked="0"/>
    </xf>
    <xf numFmtId="0" fontId="33" fillId="0" borderId="10" xfId="0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left" vertical="center" wrapText="1"/>
    </xf>
    <xf numFmtId="3" fontId="28" fillId="0" borderId="10" xfId="0" applyNumberFormat="1" applyFont="1" applyFill="1" applyBorder="1" applyAlignment="1" applyProtection="1">
      <alignment horizontal="center" vertical="center" wrapText="1"/>
    </xf>
    <xf numFmtId="164" fontId="28" fillId="0" borderId="10" xfId="0" applyNumberFormat="1" applyFont="1" applyFill="1" applyBorder="1" applyAlignment="1" applyProtection="1">
      <alignment horizontal="right" vertical="center" wrapText="1"/>
    </xf>
    <xf numFmtId="164" fontId="28" fillId="0" borderId="10" xfId="0" quotePrefix="1" applyNumberFormat="1" applyFont="1" applyFill="1" applyBorder="1" applyAlignment="1" applyProtection="1">
      <alignment horizontal="right" vertical="center" wrapText="1"/>
    </xf>
    <xf numFmtId="49" fontId="34" fillId="0" borderId="10" xfId="0" applyNumberFormat="1" applyFont="1" applyFill="1" applyBorder="1" applyAlignment="1" applyProtection="1">
      <alignment horizontal="left" vertical="center"/>
    </xf>
    <xf numFmtId="0" fontId="35" fillId="24" borderId="10" xfId="0" applyFont="1" applyFill="1" applyBorder="1" applyAlignment="1" applyProtection="1">
      <alignment horizontal="left" vertical="center" wrapText="1"/>
    </xf>
    <xf numFmtId="0" fontId="26" fillId="24" borderId="10" xfId="0" applyFont="1" applyFill="1" applyBorder="1" applyAlignment="1" applyProtection="1">
      <alignment horizontal="left" vertical="center" wrapText="1"/>
    </xf>
    <xf numFmtId="3" fontId="26" fillId="24" borderId="10" xfId="0" applyNumberFormat="1" applyFont="1" applyFill="1" applyBorder="1" applyAlignment="1" applyProtection="1">
      <alignment horizontal="center" vertical="center" wrapText="1"/>
    </xf>
    <xf numFmtId="164" fontId="26" fillId="24" borderId="10" xfId="0" applyNumberFormat="1" applyFont="1" applyFill="1" applyBorder="1" applyAlignment="1" applyProtection="1">
      <alignment horizontal="right" vertical="center" wrapText="1"/>
    </xf>
    <xf numFmtId="164" fontId="26" fillId="24" borderId="10" xfId="0" quotePrefix="1" applyNumberFormat="1" applyFont="1" applyFill="1" applyBorder="1" applyAlignment="1" applyProtection="1">
      <alignment horizontal="right" vertical="center" wrapText="1"/>
    </xf>
    <xf numFmtId="0" fontId="0" fillId="0" borderId="0" xfId="0" applyFont="1" applyProtection="1">
      <protection locked="0"/>
    </xf>
    <xf numFmtId="0" fontId="8" fillId="25" borderId="0" xfId="0" applyFont="1" applyFill="1" applyBorder="1" applyAlignment="1" applyProtection="1">
      <alignment horizontal="center" vertical="center" wrapText="1"/>
      <protection locked="0"/>
    </xf>
    <xf numFmtId="49" fontId="29" fillId="26" borderId="10" xfId="0" applyNumberFormat="1" applyFont="1" applyFill="1" applyBorder="1" applyAlignment="1" applyProtection="1">
      <alignment horizontal="left" vertical="center"/>
    </xf>
    <xf numFmtId="0" fontId="7" fillId="26" borderId="10" xfId="0" applyFont="1" applyFill="1" applyBorder="1" applyAlignment="1" applyProtection="1">
      <alignment horizontal="left" vertical="center" wrapText="1"/>
    </xf>
    <xf numFmtId="0" fontId="8" fillId="26" borderId="10" xfId="0" applyFont="1" applyFill="1" applyBorder="1" applyAlignment="1" applyProtection="1">
      <alignment horizontal="left" vertical="center" wrapText="1"/>
    </xf>
    <xf numFmtId="3" fontId="26" fillId="26" borderId="10" xfId="0" quotePrefix="1" applyNumberFormat="1" applyFont="1" applyFill="1" applyBorder="1" applyAlignment="1" applyProtection="1">
      <alignment horizontal="center" vertical="center" wrapText="1"/>
    </xf>
    <xf numFmtId="0" fontId="26" fillId="26" borderId="10" xfId="0" applyFont="1" applyFill="1" applyBorder="1" applyAlignment="1" applyProtection="1">
      <alignment horizontal="center" vertical="center" wrapText="1"/>
    </xf>
    <xf numFmtId="164" fontId="26" fillId="26" borderId="10" xfId="0" applyNumberFormat="1" applyFont="1" applyFill="1" applyBorder="1" applyAlignment="1" applyProtection="1">
      <alignment horizontal="center" vertical="center" wrapText="1"/>
    </xf>
    <xf numFmtId="164" fontId="8" fillId="26" borderId="10" xfId="0" quotePrefix="1" applyNumberFormat="1" applyFont="1" applyFill="1" applyBorder="1" applyAlignment="1" applyProtection="1">
      <alignment horizontal="right" vertical="center" wrapText="1"/>
    </xf>
    <xf numFmtId="49" fontId="31" fillId="26" borderId="10" xfId="0" applyNumberFormat="1" applyFont="1" applyFill="1" applyBorder="1" applyAlignment="1" applyProtection="1">
      <alignment horizontal="left" vertical="center"/>
    </xf>
    <xf numFmtId="0" fontId="32" fillId="26" borderId="13" xfId="0" applyFont="1" applyFill="1" applyBorder="1" applyAlignment="1" applyProtection="1">
      <alignment horizontal="left" vertical="center" wrapText="1"/>
    </xf>
    <xf numFmtId="0" fontId="32" fillId="26" borderId="10" xfId="0" applyFont="1" applyFill="1" applyBorder="1" applyAlignment="1" applyProtection="1">
      <alignment horizontal="left" vertical="center" wrapText="1"/>
    </xf>
    <xf numFmtId="3" fontId="4" fillId="26" borderId="10" xfId="0" quotePrefix="1" applyNumberFormat="1" applyFont="1" applyFill="1" applyBorder="1" applyAlignment="1" applyProtection="1">
      <alignment horizontal="center" vertical="center" wrapText="1"/>
    </xf>
    <xf numFmtId="0" fontId="4" fillId="26" borderId="10" xfId="0" applyFont="1" applyFill="1" applyBorder="1" applyAlignment="1" applyProtection="1">
      <alignment horizontal="center" vertical="center" wrapText="1"/>
    </xf>
    <xf numFmtId="164" fontId="4" fillId="26" borderId="10" xfId="0" applyNumberFormat="1" applyFont="1" applyFill="1" applyBorder="1" applyAlignment="1" applyProtection="1">
      <alignment horizontal="right" vertical="center" wrapText="1"/>
    </xf>
    <xf numFmtId="164" fontId="4" fillId="26" borderId="10" xfId="0" quotePrefix="1" applyNumberFormat="1" applyFont="1" applyFill="1" applyBorder="1" applyAlignment="1" applyProtection="1">
      <alignment horizontal="right" vertical="center" wrapText="1"/>
    </xf>
    <xf numFmtId="0" fontId="31" fillId="0" borderId="10" xfId="0" applyFont="1" applyFill="1" applyBorder="1" applyAlignment="1" applyProtection="1">
      <alignment horizontal="left" vertical="center" wrapText="1"/>
    </xf>
    <xf numFmtId="49" fontId="31" fillId="26" borderId="10" xfId="0" applyNumberFormat="1" applyFont="1" applyFill="1" applyBorder="1" applyAlignment="1" applyProtection="1">
      <alignment horizontal="left" vertical="center"/>
    </xf>
    <xf numFmtId="0" fontId="32" fillId="26" borderId="13" xfId="0" applyFont="1" applyFill="1" applyBorder="1" applyAlignment="1" applyProtection="1">
      <alignment horizontal="left" vertical="center" wrapText="1"/>
    </xf>
    <xf numFmtId="0" fontId="32" fillId="26" borderId="10" xfId="0" applyFont="1" applyFill="1" applyBorder="1" applyAlignment="1" applyProtection="1">
      <alignment horizontal="left" vertical="center" wrapText="1"/>
    </xf>
    <xf numFmtId="3" fontId="4" fillId="26" borderId="10" xfId="0" quotePrefix="1" applyNumberFormat="1" applyFont="1" applyFill="1" applyBorder="1" applyAlignment="1" applyProtection="1">
      <alignment horizontal="center" vertical="center" wrapText="1"/>
    </xf>
    <xf numFmtId="0" fontId="4" fillId="26" borderId="10" xfId="0" applyFont="1" applyFill="1" applyBorder="1" applyAlignment="1" applyProtection="1">
      <alignment horizontal="center" vertical="center" wrapText="1"/>
    </xf>
    <xf numFmtId="164" fontId="4" fillId="26" borderId="10" xfId="0" applyNumberFormat="1" applyFont="1" applyFill="1" applyBorder="1" applyAlignment="1" applyProtection="1">
      <alignment horizontal="right" vertical="center" wrapText="1"/>
    </xf>
    <xf numFmtId="164" fontId="4" fillId="26" borderId="10" xfId="0" quotePrefix="1" applyNumberFormat="1" applyFont="1" applyFill="1" applyBorder="1" applyAlignment="1" applyProtection="1">
      <alignment horizontal="right" vertical="center" wrapText="1"/>
    </xf>
    <xf numFmtId="0" fontId="3" fillId="0" borderId="0" xfId="0" applyFont="1" applyFill="1" applyProtection="1">
      <protection locked="0"/>
    </xf>
    <xf numFmtId="0" fontId="30" fillId="0" borderId="0" xfId="0" applyFont="1" applyFill="1"/>
    <xf numFmtId="0" fontId="3" fillId="0" borderId="0" xfId="0" applyFont="1" applyFill="1" applyBorder="1" applyProtection="1">
      <protection locked="0"/>
    </xf>
    <xf numFmtId="0" fontId="1" fillId="0" borderId="0" xfId="43" applyFill="1"/>
    <xf numFmtId="0" fontId="5" fillId="0" borderId="0" xfId="0" applyFont="1" applyFill="1" applyBorder="1" applyProtection="1"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Protection="1">
      <protection locked="0"/>
    </xf>
    <xf numFmtId="0" fontId="6" fillId="0" borderId="0" xfId="0" applyFont="1" applyAlignment="1" applyProtection="1">
      <alignment horizontal="left" wrapText="1"/>
    </xf>
    <xf numFmtId="0" fontId="0" fillId="0" borderId="0" xfId="0" applyAlignment="1"/>
    <xf numFmtId="0" fontId="3" fillId="0" borderId="0" xfId="0" applyFont="1" applyAlignment="1" applyProtection="1">
      <alignment horizontal="left" wrapText="1"/>
    </xf>
    <xf numFmtId="49" fontId="2" fillId="24" borderId="11" xfId="0" quotePrefix="1" applyNumberFormat="1" applyFont="1" applyFill="1" applyBorder="1" applyAlignment="1" applyProtection="1">
      <alignment horizontal="left" vertical="center" wrapText="1"/>
    </xf>
    <xf numFmtId="49" fontId="2" fillId="24" borderId="12" xfId="0" quotePrefix="1" applyNumberFormat="1" applyFont="1" applyFill="1" applyBorder="1" applyAlignment="1" applyProtection="1">
      <alignment horizontal="left" vertical="center" wrapText="1"/>
    </xf>
    <xf numFmtId="0" fontId="2" fillId="24" borderId="11" xfId="0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 wrapText="1"/>
    </xf>
    <xf numFmtId="0" fontId="2" fillId="24" borderId="11" xfId="0" quotePrefix="1" applyFont="1" applyFill="1" applyBorder="1" applyAlignment="1" applyProtection="1">
      <alignment horizontal="center" vertical="center" wrapText="1"/>
    </xf>
    <xf numFmtId="0" fontId="2" fillId="24" borderId="12" xfId="0" quotePrefix="1" applyFont="1" applyFill="1" applyBorder="1" applyAlignment="1" applyProtection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avadno" xfId="0" builtinId="0"/>
    <cellStyle name="Navadno 10" xfId="36"/>
    <cellStyle name="Navadno 2 2" xfId="43"/>
    <cellStyle name="Neutral" xfId="37"/>
    <cellStyle name="Note" xfId="38"/>
    <cellStyle name="Output" xfId="39"/>
    <cellStyle name="Title" xfId="40"/>
    <cellStyle name="Total" xfId="41"/>
    <cellStyle name="Warning Text" xfId="4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I88"/>
  <sheetViews>
    <sheetView tabSelected="1" view="pageBreakPreview" zoomScale="130" zoomScaleNormal="130" zoomScaleSheetLayoutView="130" workbookViewId="0">
      <pane ySplit="9" topLeftCell="A10" activePane="bottomLeft" state="frozen"/>
      <selection pane="bottomLeft" activeCell="B43" sqref="B43"/>
    </sheetView>
  </sheetViews>
  <sheetFormatPr defaultRowHeight="12.75" outlineLevelCol="1" x14ac:dyDescent="0.2"/>
  <cols>
    <col min="1" max="1" width="6.85546875" style="5" customWidth="1"/>
    <col min="2" max="2" width="50" style="16" customWidth="1" outlineLevel="1"/>
    <col min="3" max="4" width="15.85546875" style="1" hidden="1" customWidth="1" outlineLevel="1"/>
    <col min="5" max="5" width="5.7109375" style="2" customWidth="1" collapsed="1"/>
    <col min="6" max="6" width="7" style="2" customWidth="1"/>
    <col min="7" max="7" width="8" style="27" customWidth="1"/>
    <col min="8" max="8" width="12" style="42" customWidth="1"/>
    <col min="9" max="9" width="9.140625" style="78"/>
    <col min="10" max="16384" width="9.140625" style="1"/>
  </cols>
  <sheetData>
    <row r="1" spans="1:9" x14ac:dyDescent="0.2">
      <c r="B1" s="7" t="s">
        <v>5</v>
      </c>
      <c r="C1" s="14"/>
      <c r="D1" s="8"/>
      <c r="E1" s="9"/>
      <c r="F1" s="9"/>
      <c r="G1" s="18"/>
      <c r="H1" s="19"/>
    </row>
    <row r="2" spans="1:9" x14ac:dyDescent="0.2">
      <c r="B2" s="10" t="s">
        <v>4</v>
      </c>
      <c r="C2" s="14" t="s">
        <v>61</v>
      </c>
      <c r="D2" s="8"/>
      <c r="E2" s="11"/>
      <c r="F2" s="11"/>
      <c r="G2" s="20"/>
      <c r="H2" s="21"/>
    </row>
    <row r="3" spans="1:9" x14ac:dyDescent="0.2">
      <c r="B3" s="10" t="s">
        <v>6</v>
      </c>
      <c r="C3" s="17" t="s">
        <v>13</v>
      </c>
      <c r="D3" s="22"/>
      <c r="E3" s="11"/>
      <c r="F3" s="11"/>
      <c r="G3" s="20"/>
      <c r="H3" s="21"/>
    </row>
    <row r="4" spans="1:9" x14ac:dyDescent="0.2">
      <c r="B4" s="10" t="s">
        <v>7</v>
      </c>
      <c r="C4" s="85" t="s">
        <v>213</v>
      </c>
      <c r="D4" s="86"/>
      <c r="E4" s="86"/>
      <c r="F4" s="86"/>
      <c r="G4" s="86"/>
      <c r="H4" s="21"/>
    </row>
    <row r="5" spans="1:9" ht="23.25" customHeight="1" x14ac:dyDescent="0.2">
      <c r="B5" s="10" t="s">
        <v>8</v>
      </c>
      <c r="C5" s="87" t="s">
        <v>145</v>
      </c>
      <c r="D5" s="86"/>
      <c r="E5" s="86"/>
      <c r="F5" s="86"/>
      <c r="G5" s="86"/>
      <c r="H5" s="86"/>
    </row>
    <row r="6" spans="1:9" x14ac:dyDescent="0.2">
      <c r="B6" s="10" t="s">
        <v>9</v>
      </c>
      <c r="C6" s="14"/>
      <c r="D6" s="8"/>
      <c r="E6" s="11"/>
      <c r="F6" s="11"/>
      <c r="G6" s="20"/>
      <c r="H6" s="21"/>
    </row>
    <row r="7" spans="1:9" ht="15.75" customHeight="1" x14ac:dyDescent="0.2">
      <c r="B7" s="10" t="s">
        <v>0</v>
      </c>
      <c r="C7" s="14"/>
      <c r="D7" s="8"/>
      <c r="E7" s="11"/>
      <c r="F7" s="11"/>
      <c r="G7" s="20"/>
      <c r="H7" s="21"/>
      <c r="I7" s="79"/>
    </row>
    <row r="8" spans="1:9" s="3" customFormat="1" ht="11.25" x14ac:dyDescent="0.2">
      <c r="A8" s="88" t="s">
        <v>1</v>
      </c>
      <c r="B8" s="90" t="s">
        <v>10</v>
      </c>
      <c r="C8" s="90" t="s">
        <v>14</v>
      </c>
      <c r="D8" s="90" t="s">
        <v>15</v>
      </c>
      <c r="E8" s="92" t="s">
        <v>2</v>
      </c>
      <c r="F8" s="92" t="s">
        <v>16</v>
      </c>
      <c r="G8" s="92" t="s">
        <v>11</v>
      </c>
      <c r="H8" s="92" t="s">
        <v>12</v>
      </c>
      <c r="I8" s="80"/>
    </row>
    <row r="9" spans="1:9" s="4" customFormat="1" x14ac:dyDescent="0.2">
      <c r="A9" s="89"/>
      <c r="B9" s="91"/>
      <c r="C9" s="91"/>
      <c r="D9" s="91"/>
      <c r="E9" s="93"/>
      <c r="F9" s="93"/>
      <c r="G9" s="93"/>
      <c r="H9" s="93"/>
      <c r="I9" s="81"/>
    </row>
    <row r="10" spans="1:9" s="6" customFormat="1" ht="15.75" x14ac:dyDescent="0.25">
      <c r="A10" s="23"/>
      <c r="B10" s="15"/>
      <c r="C10" s="24"/>
      <c r="D10" s="24"/>
      <c r="E10" s="13"/>
      <c r="F10" s="12"/>
      <c r="G10" s="25"/>
      <c r="H10" s="26"/>
      <c r="I10" s="82"/>
    </row>
    <row r="11" spans="1:9" s="55" customFormat="1" x14ac:dyDescent="0.2">
      <c r="A11" s="56" t="s">
        <v>17</v>
      </c>
      <c r="B11" s="57" t="s">
        <v>64</v>
      </c>
      <c r="C11" s="58"/>
      <c r="D11" s="58"/>
      <c r="E11" s="59"/>
      <c r="F11" s="60"/>
      <c r="G11" s="61"/>
      <c r="H11" s="62"/>
      <c r="I11" s="83"/>
    </row>
    <row r="12" spans="1:9" s="55" customFormat="1" ht="22.5" x14ac:dyDescent="0.2">
      <c r="A12" s="63" t="s">
        <v>18</v>
      </c>
      <c r="B12" s="64" t="s">
        <v>146</v>
      </c>
      <c r="C12" s="65" t="s">
        <v>147</v>
      </c>
      <c r="D12" s="30" t="s">
        <v>35</v>
      </c>
      <c r="E12" s="66">
        <v>1</v>
      </c>
      <c r="F12" s="67" t="s">
        <v>3</v>
      </c>
      <c r="G12" s="68"/>
      <c r="H12" s="69">
        <f t="shared" ref="H12:H54" si="0">E12*G12</f>
        <v>0</v>
      </c>
      <c r="I12" s="83"/>
    </row>
    <row r="13" spans="1:9" s="55" customFormat="1" ht="11.25" customHeight="1" x14ac:dyDescent="0.2">
      <c r="A13" s="71" t="s">
        <v>19</v>
      </c>
      <c r="B13" s="64" t="s">
        <v>209</v>
      </c>
      <c r="C13" s="65" t="s">
        <v>148</v>
      </c>
      <c r="D13" s="30" t="s">
        <v>35</v>
      </c>
      <c r="E13" s="66">
        <v>1</v>
      </c>
      <c r="F13" s="67" t="s">
        <v>3</v>
      </c>
      <c r="G13" s="68"/>
      <c r="H13" s="69">
        <f t="shared" si="0"/>
        <v>0</v>
      </c>
      <c r="I13" s="83"/>
    </row>
    <row r="14" spans="1:9" s="55" customFormat="1" ht="14.25" customHeight="1" x14ac:dyDescent="0.2">
      <c r="A14" s="71" t="s">
        <v>20</v>
      </c>
      <c r="B14" s="72" t="s">
        <v>214</v>
      </c>
      <c r="C14" s="73" t="s">
        <v>65</v>
      </c>
      <c r="D14" s="70" t="s">
        <v>35</v>
      </c>
      <c r="E14" s="74">
        <v>1</v>
      </c>
      <c r="F14" s="75" t="s">
        <v>3</v>
      </c>
      <c r="G14" s="76"/>
      <c r="H14" s="77">
        <f t="shared" ref="H14:H15" si="1">E14*G14</f>
        <v>0</v>
      </c>
      <c r="I14" s="83"/>
    </row>
    <row r="15" spans="1:9" s="55" customFormat="1" ht="15" customHeight="1" x14ac:dyDescent="0.2">
      <c r="A15" s="71" t="s">
        <v>21</v>
      </c>
      <c r="B15" s="28" t="s">
        <v>215</v>
      </c>
      <c r="C15" s="29" t="s">
        <v>53</v>
      </c>
      <c r="D15" s="70" t="s">
        <v>35</v>
      </c>
      <c r="E15" s="31">
        <v>1</v>
      </c>
      <c r="F15" s="32" t="s">
        <v>3</v>
      </c>
      <c r="G15" s="76"/>
      <c r="H15" s="34">
        <f t="shared" si="1"/>
        <v>0</v>
      </c>
      <c r="I15" s="83"/>
    </row>
    <row r="16" spans="1:9" s="55" customFormat="1" ht="22.5" customHeight="1" x14ac:dyDescent="0.2">
      <c r="A16" s="71" t="s">
        <v>22</v>
      </c>
      <c r="B16" s="72" t="s">
        <v>185</v>
      </c>
      <c r="C16" s="73" t="s">
        <v>184</v>
      </c>
      <c r="D16" s="70" t="s">
        <v>115</v>
      </c>
      <c r="E16" s="74">
        <v>1</v>
      </c>
      <c r="F16" s="75" t="s">
        <v>3</v>
      </c>
      <c r="G16" s="76"/>
      <c r="H16" s="77">
        <f>E16*G16</f>
        <v>0</v>
      </c>
      <c r="I16" s="83"/>
    </row>
    <row r="17" spans="1:9" s="55" customFormat="1" ht="24" customHeight="1" x14ac:dyDescent="0.2">
      <c r="A17" s="71" t="s">
        <v>23</v>
      </c>
      <c r="B17" s="64" t="s">
        <v>187</v>
      </c>
      <c r="C17" s="65" t="s">
        <v>186</v>
      </c>
      <c r="D17" s="30" t="s">
        <v>115</v>
      </c>
      <c r="E17" s="66">
        <v>1</v>
      </c>
      <c r="F17" s="67" t="s">
        <v>3</v>
      </c>
      <c r="G17" s="68"/>
      <c r="H17" s="69">
        <f t="shared" si="0"/>
        <v>0</v>
      </c>
      <c r="I17" s="83"/>
    </row>
    <row r="18" spans="1:9" s="55" customFormat="1" ht="21.75" customHeight="1" x14ac:dyDescent="0.2">
      <c r="A18" s="71" t="s">
        <v>24</v>
      </c>
      <c r="B18" s="64" t="s">
        <v>188</v>
      </c>
      <c r="C18" s="65" t="s">
        <v>189</v>
      </c>
      <c r="D18" s="30" t="s">
        <v>115</v>
      </c>
      <c r="E18" s="66">
        <v>1</v>
      </c>
      <c r="F18" s="67" t="s">
        <v>3</v>
      </c>
      <c r="G18" s="68"/>
      <c r="H18" s="69">
        <f t="shared" si="0"/>
        <v>0</v>
      </c>
      <c r="I18" s="83"/>
    </row>
    <row r="19" spans="1:9" s="55" customFormat="1" x14ac:dyDescent="0.2">
      <c r="A19" s="71" t="s">
        <v>25</v>
      </c>
      <c r="B19" s="64" t="s">
        <v>48</v>
      </c>
      <c r="C19" s="65" t="s">
        <v>51</v>
      </c>
      <c r="D19" s="30" t="s">
        <v>35</v>
      </c>
      <c r="E19" s="66">
        <v>1</v>
      </c>
      <c r="F19" s="67" t="s">
        <v>3</v>
      </c>
      <c r="G19" s="68"/>
      <c r="H19" s="69">
        <f t="shared" si="0"/>
        <v>0</v>
      </c>
      <c r="I19" s="83"/>
    </row>
    <row r="20" spans="1:9" s="55" customFormat="1" x14ac:dyDescent="0.2">
      <c r="A20" s="71" t="s">
        <v>26</v>
      </c>
      <c r="B20" s="64" t="s">
        <v>62</v>
      </c>
      <c r="C20" s="65" t="s">
        <v>63</v>
      </c>
      <c r="D20" s="30" t="s">
        <v>35</v>
      </c>
      <c r="E20" s="66">
        <v>1</v>
      </c>
      <c r="F20" s="67" t="s">
        <v>3</v>
      </c>
      <c r="G20" s="68"/>
      <c r="H20" s="69">
        <f t="shared" si="0"/>
        <v>0</v>
      </c>
      <c r="I20" s="83"/>
    </row>
    <row r="21" spans="1:9" s="55" customFormat="1" x14ac:dyDescent="0.2">
      <c r="A21" s="71" t="s">
        <v>27</v>
      </c>
      <c r="B21" s="64" t="s">
        <v>49</v>
      </c>
      <c r="C21" s="65" t="s">
        <v>52</v>
      </c>
      <c r="D21" s="30" t="s">
        <v>35</v>
      </c>
      <c r="E21" s="66">
        <v>2</v>
      </c>
      <c r="F21" s="67" t="s">
        <v>3</v>
      </c>
      <c r="G21" s="68"/>
      <c r="H21" s="69">
        <f t="shared" si="0"/>
        <v>0</v>
      </c>
      <c r="I21" s="83"/>
    </row>
    <row r="22" spans="1:9" s="55" customFormat="1" ht="14.25" customHeight="1" x14ac:dyDescent="0.2">
      <c r="A22" s="71" t="s">
        <v>47</v>
      </c>
      <c r="B22" s="64" t="s">
        <v>66</v>
      </c>
      <c r="C22" s="65" t="s">
        <v>65</v>
      </c>
      <c r="D22" s="30" t="s">
        <v>35</v>
      </c>
      <c r="E22" s="66">
        <v>3</v>
      </c>
      <c r="F22" s="67" t="s">
        <v>3</v>
      </c>
      <c r="G22" s="68"/>
      <c r="H22" s="69">
        <f t="shared" si="0"/>
        <v>0</v>
      </c>
      <c r="I22" s="83"/>
    </row>
    <row r="23" spans="1:9" s="55" customFormat="1" ht="15" customHeight="1" x14ac:dyDescent="0.2">
      <c r="A23" s="71" t="s">
        <v>152</v>
      </c>
      <c r="B23" s="28" t="s">
        <v>50</v>
      </c>
      <c r="C23" s="29" t="s">
        <v>53</v>
      </c>
      <c r="D23" s="30" t="s">
        <v>35</v>
      </c>
      <c r="E23" s="31">
        <v>1</v>
      </c>
      <c r="F23" s="32" t="s">
        <v>3</v>
      </c>
      <c r="G23" s="68"/>
      <c r="H23" s="34">
        <f t="shared" si="0"/>
        <v>0</v>
      </c>
      <c r="I23" s="83"/>
    </row>
    <row r="24" spans="1:9" s="55" customFormat="1" x14ac:dyDescent="0.2">
      <c r="A24" s="71" t="s">
        <v>153</v>
      </c>
      <c r="B24" s="28" t="s">
        <v>69</v>
      </c>
      <c r="C24" s="29" t="s">
        <v>70</v>
      </c>
      <c r="D24" s="30" t="s">
        <v>35</v>
      </c>
      <c r="E24" s="31">
        <v>1</v>
      </c>
      <c r="F24" s="32" t="s">
        <v>3</v>
      </c>
      <c r="G24" s="68"/>
      <c r="H24" s="34">
        <f t="shared" si="0"/>
        <v>0</v>
      </c>
      <c r="I24" s="83"/>
    </row>
    <row r="25" spans="1:9" s="55" customFormat="1" ht="16.5" customHeight="1" x14ac:dyDescent="0.2">
      <c r="A25" s="71" t="s">
        <v>154</v>
      </c>
      <c r="B25" s="28" t="s">
        <v>67</v>
      </c>
      <c r="C25" s="29" t="s">
        <v>68</v>
      </c>
      <c r="D25" s="30" t="s">
        <v>35</v>
      </c>
      <c r="E25" s="31">
        <v>2</v>
      </c>
      <c r="F25" s="32" t="s">
        <v>3</v>
      </c>
      <c r="G25" s="68"/>
      <c r="H25" s="34">
        <f t="shared" si="0"/>
        <v>0</v>
      </c>
      <c r="I25" s="83"/>
    </row>
    <row r="26" spans="1:9" s="55" customFormat="1" ht="14.25" customHeight="1" x14ac:dyDescent="0.2">
      <c r="A26" s="71" t="s">
        <v>155</v>
      </c>
      <c r="B26" s="28" t="s">
        <v>86</v>
      </c>
      <c r="C26" s="29" t="s">
        <v>149</v>
      </c>
      <c r="D26" s="30" t="s">
        <v>35</v>
      </c>
      <c r="E26" s="31">
        <v>1</v>
      </c>
      <c r="F26" s="32" t="s">
        <v>3</v>
      </c>
      <c r="G26" s="68"/>
      <c r="H26" s="34">
        <f t="shared" si="0"/>
        <v>0</v>
      </c>
      <c r="I26" s="83"/>
    </row>
    <row r="27" spans="1:9" s="55" customFormat="1" ht="13.5" customHeight="1" x14ac:dyDescent="0.2">
      <c r="A27" s="71" t="s">
        <v>156</v>
      </c>
      <c r="B27" s="28" t="s">
        <v>87</v>
      </c>
      <c r="C27" s="29" t="s">
        <v>88</v>
      </c>
      <c r="D27" s="30" t="s">
        <v>35</v>
      </c>
      <c r="E27" s="31">
        <v>1</v>
      </c>
      <c r="F27" s="32" t="s">
        <v>3</v>
      </c>
      <c r="G27" s="68"/>
      <c r="H27" s="34">
        <f t="shared" si="0"/>
        <v>0</v>
      </c>
      <c r="I27" s="83"/>
    </row>
    <row r="28" spans="1:9" s="55" customFormat="1" ht="13.5" customHeight="1" x14ac:dyDescent="0.2">
      <c r="A28" s="71" t="s">
        <v>157</v>
      </c>
      <c r="B28" s="28" t="s">
        <v>191</v>
      </c>
      <c r="C28" s="29" t="s">
        <v>192</v>
      </c>
      <c r="D28" s="30" t="s">
        <v>35</v>
      </c>
      <c r="E28" s="31">
        <v>1</v>
      </c>
      <c r="F28" s="32" t="s">
        <v>3</v>
      </c>
      <c r="G28" s="68"/>
      <c r="H28" s="34">
        <f t="shared" si="0"/>
        <v>0</v>
      </c>
      <c r="I28" s="83"/>
    </row>
    <row r="29" spans="1:9" s="55" customFormat="1" ht="13.5" customHeight="1" x14ac:dyDescent="0.2">
      <c r="A29" s="71" t="s">
        <v>158</v>
      </c>
      <c r="B29" s="28" t="s">
        <v>194</v>
      </c>
      <c r="C29" s="29" t="s">
        <v>196</v>
      </c>
      <c r="D29" s="70" t="s">
        <v>35</v>
      </c>
      <c r="E29" s="31">
        <v>1</v>
      </c>
      <c r="F29" s="32" t="s">
        <v>3</v>
      </c>
      <c r="G29" s="76"/>
      <c r="H29" s="34">
        <f>E29*G29</f>
        <v>0</v>
      </c>
      <c r="I29" s="83"/>
    </row>
    <row r="30" spans="1:9" s="55" customFormat="1" ht="13.5" customHeight="1" x14ac:dyDescent="0.2">
      <c r="A30" s="71" t="s">
        <v>159</v>
      </c>
      <c r="B30" s="28" t="s">
        <v>204</v>
      </c>
      <c r="C30" s="29" t="s">
        <v>199</v>
      </c>
      <c r="D30" s="70" t="s">
        <v>200</v>
      </c>
      <c r="E30" s="31">
        <v>2</v>
      </c>
      <c r="F30" s="32" t="s">
        <v>3</v>
      </c>
      <c r="G30" s="76"/>
      <c r="H30" s="34">
        <f>E30*G30</f>
        <v>0</v>
      </c>
      <c r="I30" s="83"/>
    </row>
    <row r="31" spans="1:9" s="55" customFormat="1" ht="13.5" customHeight="1" x14ac:dyDescent="0.2">
      <c r="A31" s="71" t="s">
        <v>160</v>
      </c>
      <c r="B31" s="28" t="s">
        <v>195</v>
      </c>
      <c r="C31" s="29" t="s">
        <v>193</v>
      </c>
      <c r="D31" s="70" t="s">
        <v>35</v>
      </c>
      <c r="E31" s="31">
        <v>1</v>
      </c>
      <c r="F31" s="32" t="s">
        <v>3</v>
      </c>
      <c r="G31" s="76"/>
      <c r="H31" s="34">
        <f>E31*G31</f>
        <v>0</v>
      </c>
      <c r="I31" s="83"/>
    </row>
    <row r="32" spans="1:9" s="55" customFormat="1" ht="14.25" customHeight="1" x14ac:dyDescent="0.2">
      <c r="A32" s="71" t="s">
        <v>161</v>
      </c>
      <c r="B32" s="28" t="s">
        <v>93</v>
      </c>
      <c r="C32" s="29" t="s">
        <v>94</v>
      </c>
      <c r="D32" s="30" t="s">
        <v>35</v>
      </c>
      <c r="E32" s="31">
        <v>1</v>
      </c>
      <c r="F32" s="32" t="s">
        <v>3</v>
      </c>
      <c r="G32" s="68"/>
      <c r="H32" s="34">
        <f t="shared" si="0"/>
        <v>0</v>
      </c>
      <c r="I32" s="83"/>
    </row>
    <row r="33" spans="1:9" s="55" customFormat="1" ht="15" customHeight="1" x14ac:dyDescent="0.2">
      <c r="A33" s="71" t="s">
        <v>162</v>
      </c>
      <c r="B33" s="28" t="s">
        <v>73</v>
      </c>
      <c r="C33" s="29" t="s">
        <v>71</v>
      </c>
      <c r="D33" s="30" t="s">
        <v>72</v>
      </c>
      <c r="E33" s="31">
        <v>1</v>
      </c>
      <c r="F33" s="32" t="s">
        <v>3</v>
      </c>
      <c r="G33" s="68"/>
      <c r="H33" s="34">
        <f t="shared" si="0"/>
        <v>0</v>
      </c>
      <c r="I33" s="83"/>
    </row>
    <row r="34" spans="1:9" s="55" customFormat="1" ht="14.25" customHeight="1" x14ac:dyDescent="0.2">
      <c r="A34" s="71" t="s">
        <v>163</v>
      </c>
      <c r="B34" s="28" t="s">
        <v>74</v>
      </c>
      <c r="C34" s="29" t="s">
        <v>75</v>
      </c>
      <c r="D34" s="30" t="s">
        <v>35</v>
      </c>
      <c r="E34" s="31">
        <v>6</v>
      </c>
      <c r="F34" s="32" t="s">
        <v>3</v>
      </c>
      <c r="G34" s="68"/>
      <c r="H34" s="34">
        <f t="shared" si="0"/>
        <v>0</v>
      </c>
      <c r="I34" s="83"/>
    </row>
    <row r="35" spans="1:9" s="55" customFormat="1" ht="11.25" customHeight="1" x14ac:dyDescent="0.2">
      <c r="A35" s="71" t="s">
        <v>164</v>
      </c>
      <c r="B35" s="28" t="s">
        <v>76</v>
      </c>
      <c r="C35" s="29" t="s">
        <v>77</v>
      </c>
      <c r="D35" s="30" t="s">
        <v>35</v>
      </c>
      <c r="E35" s="31">
        <v>6</v>
      </c>
      <c r="F35" s="32" t="s">
        <v>3</v>
      </c>
      <c r="G35" s="68"/>
      <c r="H35" s="34">
        <f t="shared" si="0"/>
        <v>0</v>
      </c>
      <c r="I35" s="83"/>
    </row>
    <row r="36" spans="1:9" s="55" customFormat="1" ht="13.5" customHeight="1" x14ac:dyDescent="0.2">
      <c r="A36" s="71" t="s">
        <v>165</v>
      </c>
      <c r="B36" s="28" t="s">
        <v>132</v>
      </c>
      <c r="C36" s="29" t="s">
        <v>92</v>
      </c>
      <c r="D36" s="30" t="s">
        <v>35</v>
      </c>
      <c r="E36" s="31">
        <v>2</v>
      </c>
      <c r="F36" s="32" t="s">
        <v>3</v>
      </c>
      <c r="G36" s="68"/>
      <c r="H36" s="34">
        <f t="shared" si="0"/>
        <v>0</v>
      </c>
      <c r="I36" s="83"/>
    </row>
    <row r="37" spans="1:9" s="55" customFormat="1" ht="14.25" customHeight="1" x14ac:dyDescent="0.2">
      <c r="A37" s="71" t="s">
        <v>166</v>
      </c>
      <c r="B37" s="28" t="s">
        <v>90</v>
      </c>
      <c r="C37" s="29" t="s">
        <v>91</v>
      </c>
      <c r="D37" s="30" t="s">
        <v>35</v>
      </c>
      <c r="E37" s="31">
        <v>3</v>
      </c>
      <c r="F37" s="32" t="s">
        <v>3</v>
      </c>
      <c r="G37" s="68"/>
      <c r="H37" s="34">
        <f t="shared" si="0"/>
        <v>0</v>
      </c>
      <c r="I37" s="83"/>
    </row>
    <row r="38" spans="1:9" s="55" customFormat="1" ht="13.5" customHeight="1" x14ac:dyDescent="0.2">
      <c r="A38" s="71" t="s">
        <v>167</v>
      </c>
      <c r="B38" s="28" t="s">
        <v>81</v>
      </c>
      <c r="C38" s="29" t="s">
        <v>82</v>
      </c>
      <c r="D38" s="30" t="s">
        <v>78</v>
      </c>
      <c r="E38" s="31">
        <v>1</v>
      </c>
      <c r="F38" s="32" t="s">
        <v>3</v>
      </c>
      <c r="G38" s="68"/>
      <c r="H38" s="34">
        <f t="shared" si="0"/>
        <v>0</v>
      </c>
      <c r="I38" s="83"/>
    </row>
    <row r="39" spans="1:9" s="55" customFormat="1" ht="16.5" customHeight="1" x14ac:dyDescent="0.2">
      <c r="A39" s="71" t="s">
        <v>168</v>
      </c>
      <c r="B39" s="28" t="s">
        <v>83</v>
      </c>
      <c r="C39" s="29" t="s">
        <v>84</v>
      </c>
      <c r="D39" s="30" t="s">
        <v>78</v>
      </c>
      <c r="E39" s="31">
        <v>2</v>
      </c>
      <c r="F39" s="32" t="s">
        <v>3</v>
      </c>
      <c r="G39" s="68"/>
      <c r="H39" s="34">
        <f t="shared" si="0"/>
        <v>0</v>
      </c>
      <c r="I39" s="83"/>
    </row>
    <row r="40" spans="1:9" s="55" customFormat="1" ht="13.5" customHeight="1" x14ac:dyDescent="0.2">
      <c r="A40" s="71" t="s">
        <v>169</v>
      </c>
      <c r="B40" s="28" t="s">
        <v>216</v>
      </c>
      <c r="C40" s="29" t="s">
        <v>85</v>
      </c>
      <c r="D40" s="30" t="s">
        <v>78</v>
      </c>
      <c r="E40" s="31">
        <v>2</v>
      </c>
      <c r="F40" s="32" t="s">
        <v>3</v>
      </c>
      <c r="G40" s="68"/>
      <c r="H40" s="34">
        <f t="shared" si="0"/>
        <v>0</v>
      </c>
      <c r="I40" s="83"/>
    </row>
    <row r="41" spans="1:9" s="55" customFormat="1" ht="42.75" customHeight="1" x14ac:dyDescent="0.2">
      <c r="A41" s="71" t="s">
        <v>170</v>
      </c>
      <c r="B41" s="28" t="s">
        <v>217</v>
      </c>
      <c r="C41" s="29" t="s">
        <v>202</v>
      </c>
      <c r="D41" s="70" t="s">
        <v>203</v>
      </c>
      <c r="E41" s="31">
        <v>1</v>
      </c>
      <c r="F41" s="32" t="s">
        <v>3</v>
      </c>
      <c r="G41" s="76"/>
      <c r="H41" s="34">
        <f t="shared" ref="H41" si="2">E41*G41</f>
        <v>0</v>
      </c>
      <c r="I41" s="83"/>
    </row>
    <row r="42" spans="1:9" s="55" customFormat="1" ht="42.75" customHeight="1" x14ac:dyDescent="0.2">
      <c r="A42" s="71" t="s">
        <v>171</v>
      </c>
      <c r="B42" s="28" t="s">
        <v>218</v>
      </c>
      <c r="C42" s="29" t="s">
        <v>202</v>
      </c>
      <c r="D42" s="70" t="s">
        <v>203</v>
      </c>
      <c r="E42" s="31">
        <v>1</v>
      </c>
      <c r="F42" s="32" t="s">
        <v>3</v>
      </c>
      <c r="G42" s="76"/>
      <c r="H42" s="34">
        <f t="shared" si="0"/>
        <v>0</v>
      </c>
      <c r="I42" s="83"/>
    </row>
    <row r="43" spans="1:9" s="55" customFormat="1" x14ac:dyDescent="0.2">
      <c r="A43" s="71" t="s">
        <v>172</v>
      </c>
      <c r="B43" s="28" t="s">
        <v>89</v>
      </c>
      <c r="C43" s="29"/>
      <c r="D43" s="30" t="s">
        <v>144</v>
      </c>
      <c r="E43" s="31">
        <v>1</v>
      </c>
      <c r="F43" s="32" t="s">
        <v>3</v>
      </c>
      <c r="G43" s="68"/>
      <c r="H43" s="34">
        <f t="shared" si="0"/>
        <v>0</v>
      </c>
      <c r="I43" s="83"/>
    </row>
    <row r="44" spans="1:9" s="55" customFormat="1" x14ac:dyDescent="0.2">
      <c r="A44" s="71" t="s">
        <v>173</v>
      </c>
      <c r="B44" s="28" t="s">
        <v>95</v>
      </c>
      <c r="C44" s="29" t="s">
        <v>96</v>
      </c>
      <c r="D44" s="30" t="s">
        <v>97</v>
      </c>
      <c r="E44" s="31">
        <v>2</v>
      </c>
      <c r="F44" s="32" t="s">
        <v>3</v>
      </c>
      <c r="G44" s="68"/>
      <c r="H44" s="34">
        <f t="shared" si="0"/>
        <v>0</v>
      </c>
      <c r="I44" s="83"/>
    </row>
    <row r="45" spans="1:9" s="55" customFormat="1" ht="22.5" x14ac:dyDescent="0.2">
      <c r="A45" s="71" t="s">
        <v>174</v>
      </c>
      <c r="B45" s="28" t="s">
        <v>178</v>
      </c>
      <c r="C45" s="29">
        <v>8594840000</v>
      </c>
      <c r="D45" s="70" t="s">
        <v>179</v>
      </c>
      <c r="E45" s="31">
        <v>1</v>
      </c>
      <c r="F45" s="32" t="s">
        <v>3</v>
      </c>
      <c r="G45" s="76"/>
      <c r="H45" s="34">
        <f>E45*G45</f>
        <v>0</v>
      </c>
      <c r="I45" s="83"/>
    </row>
    <row r="46" spans="1:9" s="55" customFormat="1" ht="161.25" customHeight="1" x14ac:dyDescent="0.2">
      <c r="A46" s="71" t="s">
        <v>175</v>
      </c>
      <c r="B46" s="28" t="s">
        <v>98</v>
      </c>
      <c r="C46" s="29" t="s">
        <v>99</v>
      </c>
      <c r="D46" s="30" t="s">
        <v>100</v>
      </c>
      <c r="E46" s="31">
        <v>1</v>
      </c>
      <c r="F46" s="32" t="s">
        <v>3</v>
      </c>
      <c r="G46" s="68"/>
      <c r="H46" s="34">
        <f t="shared" si="0"/>
        <v>0</v>
      </c>
      <c r="I46" s="83"/>
    </row>
    <row r="47" spans="1:9" s="55" customFormat="1" ht="22.5" x14ac:dyDescent="0.2">
      <c r="A47" s="71" t="s">
        <v>176</v>
      </c>
      <c r="B47" s="28" t="s">
        <v>101</v>
      </c>
      <c r="C47" s="29" t="s">
        <v>102</v>
      </c>
      <c r="D47" s="30" t="s">
        <v>100</v>
      </c>
      <c r="E47" s="31">
        <v>1</v>
      </c>
      <c r="F47" s="32" t="s">
        <v>3</v>
      </c>
      <c r="G47" s="68"/>
      <c r="H47" s="34">
        <f t="shared" si="0"/>
        <v>0</v>
      </c>
      <c r="I47" s="83"/>
    </row>
    <row r="48" spans="1:9" s="55" customFormat="1" x14ac:dyDescent="0.2">
      <c r="A48" s="71" t="s">
        <v>190</v>
      </c>
      <c r="B48" s="28" t="s">
        <v>150</v>
      </c>
      <c r="C48" s="29" t="s">
        <v>151</v>
      </c>
      <c r="D48" s="30" t="s">
        <v>100</v>
      </c>
      <c r="E48" s="31">
        <v>1</v>
      </c>
      <c r="F48" s="32" t="s">
        <v>3</v>
      </c>
      <c r="G48" s="68"/>
      <c r="H48" s="34">
        <f t="shared" si="0"/>
        <v>0</v>
      </c>
      <c r="I48" s="83"/>
    </row>
    <row r="49" spans="1:9" s="55" customFormat="1" ht="22.5" x14ac:dyDescent="0.2">
      <c r="A49" s="71" t="s">
        <v>197</v>
      </c>
      <c r="B49" s="28" t="s">
        <v>103</v>
      </c>
      <c r="C49" s="29" t="s">
        <v>104</v>
      </c>
      <c r="D49" s="30" t="s">
        <v>100</v>
      </c>
      <c r="E49" s="31">
        <v>1</v>
      </c>
      <c r="F49" s="32" t="s">
        <v>3</v>
      </c>
      <c r="G49" s="68"/>
      <c r="H49" s="34">
        <f t="shared" si="0"/>
        <v>0</v>
      </c>
      <c r="I49" s="83"/>
    </row>
    <row r="50" spans="1:9" s="55" customFormat="1" ht="56.25" x14ac:dyDescent="0.2">
      <c r="A50" s="71" t="s">
        <v>198</v>
      </c>
      <c r="B50" s="28" t="s">
        <v>105</v>
      </c>
      <c r="C50" s="29" t="s">
        <v>106</v>
      </c>
      <c r="D50" s="30" t="s">
        <v>100</v>
      </c>
      <c r="E50" s="31">
        <v>1</v>
      </c>
      <c r="F50" s="32" t="s">
        <v>3</v>
      </c>
      <c r="G50" s="68"/>
      <c r="H50" s="34">
        <f t="shared" si="0"/>
        <v>0</v>
      </c>
      <c r="I50" s="83"/>
    </row>
    <row r="51" spans="1:9" s="55" customFormat="1" ht="22.5" x14ac:dyDescent="0.2">
      <c r="A51" s="71" t="s">
        <v>208</v>
      </c>
      <c r="B51" s="28" t="s">
        <v>118</v>
      </c>
      <c r="C51" s="29" t="s">
        <v>119</v>
      </c>
      <c r="D51" s="70" t="s">
        <v>120</v>
      </c>
      <c r="E51" s="31">
        <v>1</v>
      </c>
      <c r="F51" s="32" t="s">
        <v>3</v>
      </c>
      <c r="G51" s="76"/>
      <c r="H51" s="34">
        <f t="shared" ref="H51" si="3">E51*G51</f>
        <v>0</v>
      </c>
      <c r="I51" s="83"/>
    </row>
    <row r="52" spans="1:9" s="55" customFormat="1" x14ac:dyDescent="0.2">
      <c r="A52" s="71" t="s">
        <v>208</v>
      </c>
      <c r="B52" s="28" t="s">
        <v>212</v>
      </c>
      <c r="C52" s="29" t="s">
        <v>119</v>
      </c>
      <c r="D52" s="30" t="s">
        <v>120</v>
      </c>
      <c r="E52" s="31">
        <v>1</v>
      </c>
      <c r="F52" s="32" t="s">
        <v>3</v>
      </c>
      <c r="G52" s="68"/>
      <c r="H52" s="34">
        <f t="shared" si="0"/>
        <v>0</v>
      </c>
      <c r="I52" s="83"/>
    </row>
    <row r="53" spans="1:9" s="55" customFormat="1" x14ac:dyDescent="0.2">
      <c r="A53" s="71" t="s">
        <v>210</v>
      </c>
      <c r="B53" s="28" t="s">
        <v>117</v>
      </c>
      <c r="C53" s="29"/>
      <c r="D53" s="30"/>
      <c r="E53" s="31">
        <v>1</v>
      </c>
      <c r="F53" s="32" t="s">
        <v>29</v>
      </c>
      <c r="G53" s="33"/>
      <c r="H53" s="34">
        <f t="shared" si="0"/>
        <v>0</v>
      </c>
      <c r="I53" s="83"/>
    </row>
    <row r="54" spans="1:9" s="55" customFormat="1" ht="22.5" x14ac:dyDescent="0.2">
      <c r="A54" s="71" t="s">
        <v>211</v>
      </c>
      <c r="B54" s="28" t="s">
        <v>207</v>
      </c>
      <c r="C54" s="29"/>
      <c r="D54" s="30"/>
      <c r="E54" s="31">
        <v>1</v>
      </c>
      <c r="F54" s="32" t="s">
        <v>29</v>
      </c>
      <c r="G54" s="33"/>
      <c r="H54" s="34">
        <f t="shared" si="0"/>
        <v>0</v>
      </c>
      <c r="I54" s="83"/>
    </row>
    <row r="55" spans="1:9" s="41" customFormat="1" ht="12" x14ac:dyDescent="0.2">
      <c r="A55" s="35"/>
      <c r="B55" s="36" t="s">
        <v>12</v>
      </c>
      <c r="C55" s="37"/>
      <c r="D55" s="37"/>
      <c r="E55" s="38"/>
      <c r="F55" s="38"/>
      <c r="G55" s="39"/>
      <c r="H55" s="40">
        <f>SUM(H12:H54)</f>
        <v>0</v>
      </c>
    </row>
    <row r="56" spans="1:9" s="41" customFormat="1" ht="12" x14ac:dyDescent="0.2">
      <c r="A56" s="35"/>
      <c r="B56" s="43"/>
      <c r="C56" s="44"/>
      <c r="D56" s="44"/>
      <c r="E56" s="45"/>
      <c r="F56" s="45"/>
      <c r="G56" s="46"/>
      <c r="H56" s="47"/>
    </row>
    <row r="57" spans="1:9" s="55" customFormat="1" x14ac:dyDescent="0.2">
      <c r="A57" s="56" t="s">
        <v>30</v>
      </c>
      <c r="B57" s="57" t="s">
        <v>54</v>
      </c>
      <c r="C57" s="58"/>
      <c r="D57" s="58"/>
      <c r="E57" s="59"/>
      <c r="F57" s="60"/>
      <c r="G57" s="61"/>
      <c r="H57" s="62"/>
      <c r="I57" s="83"/>
    </row>
    <row r="58" spans="1:9" s="55" customFormat="1" x14ac:dyDescent="0.2">
      <c r="A58" s="63" t="s">
        <v>32</v>
      </c>
      <c r="B58" s="28" t="s">
        <v>108</v>
      </c>
      <c r="C58" s="29" t="s">
        <v>109</v>
      </c>
      <c r="D58" s="30" t="s">
        <v>107</v>
      </c>
      <c r="E58" s="31">
        <v>1</v>
      </c>
      <c r="F58" s="32" t="s">
        <v>3</v>
      </c>
      <c r="G58" s="68"/>
      <c r="H58" s="34">
        <f>E58*G58</f>
        <v>0</v>
      </c>
      <c r="I58" s="83"/>
    </row>
    <row r="59" spans="1:9" s="55" customFormat="1" x14ac:dyDescent="0.2">
      <c r="A59" s="71" t="s">
        <v>33</v>
      </c>
      <c r="B59" s="64" t="s">
        <v>114</v>
      </c>
      <c r="C59" s="65"/>
      <c r="D59" s="30"/>
      <c r="E59" s="66">
        <v>1</v>
      </c>
      <c r="F59" s="67" t="s">
        <v>3</v>
      </c>
      <c r="G59" s="68"/>
      <c r="H59" s="69">
        <f>E59*G59</f>
        <v>0</v>
      </c>
      <c r="I59" s="83"/>
    </row>
    <row r="60" spans="1:9" s="55" customFormat="1" ht="47.25" customHeight="1" x14ac:dyDescent="0.2">
      <c r="A60" s="71" t="s">
        <v>34</v>
      </c>
      <c r="B60" s="64" t="s">
        <v>116</v>
      </c>
      <c r="C60" s="65" t="s">
        <v>78</v>
      </c>
      <c r="D60" s="30" t="s">
        <v>177</v>
      </c>
      <c r="E60" s="66">
        <v>2</v>
      </c>
      <c r="F60" s="67" t="s">
        <v>3</v>
      </c>
      <c r="G60" s="68"/>
      <c r="H60" s="69">
        <f>E60*G60</f>
        <v>0</v>
      </c>
      <c r="I60" s="83"/>
    </row>
    <row r="61" spans="1:9" s="55" customFormat="1" ht="10.5" customHeight="1" x14ac:dyDescent="0.2">
      <c r="A61" s="71" t="s">
        <v>181</v>
      </c>
      <c r="B61" s="64" t="s">
        <v>122</v>
      </c>
      <c r="C61" s="65" t="s">
        <v>124</v>
      </c>
      <c r="D61" s="30" t="s">
        <v>123</v>
      </c>
      <c r="E61" s="66">
        <v>1</v>
      </c>
      <c r="F61" s="67" t="s">
        <v>3</v>
      </c>
      <c r="G61" s="68"/>
      <c r="H61" s="69">
        <f>E61*G61</f>
        <v>0</v>
      </c>
      <c r="I61" s="83"/>
    </row>
    <row r="62" spans="1:9" s="55" customFormat="1" ht="21" customHeight="1" x14ac:dyDescent="0.2">
      <c r="A62" s="71" t="s">
        <v>36</v>
      </c>
      <c r="B62" s="64" t="s">
        <v>125</v>
      </c>
      <c r="C62" s="65" t="s">
        <v>97</v>
      </c>
      <c r="D62" s="30" t="s">
        <v>126</v>
      </c>
      <c r="E62" s="66">
        <v>1</v>
      </c>
      <c r="F62" s="67" t="s">
        <v>3</v>
      </c>
      <c r="G62" s="68"/>
      <c r="H62" s="69">
        <f>E62*G62</f>
        <v>0</v>
      </c>
      <c r="I62" s="83"/>
    </row>
    <row r="63" spans="1:9" s="55" customFormat="1" ht="11.25" customHeight="1" x14ac:dyDescent="0.2">
      <c r="A63" s="71" t="s">
        <v>37</v>
      </c>
      <c r="B63" s="64" t="s">
        <v>127</v>
      </c>
      <c r="C63" s="65"/>
      <c r="D63" s="30"/>
      <c r="E63" s="66">
        <v>6</v>
      </c>
      <c r="F63" s="67" t="s">
        <v>55</v>
      </c>
      <c r="G63" s="68"/>
      <c r="H63" s="69">
        <f t="shared" ref="H63:H75" si="4">E63*G63</f>
        <v>0</v>
      </c>
      <c r="I63" s="83"/>
    </row>
    <row r="64" spans="1:9" s="55" customFormat="1" ht="16.5" customHeight="1" x14ac:dyDescent="0.2">
      <c r="A64" s="71" t="s">
        <v>38</v>
      </c>
      <c r="B64" s="64" t="s">
        <v>121</v>
      </c>
      <c r="C64" s="65" t="s">
        <v>113</v>
      </c>
      <c r="D64" s="30" t="s">
        <v>110</v>
      </c>
      <c r="E64" s="66">
        <v>1</v>
      </c>
      <c r="F64" s="67" t="s">
        <v>3</v>
      </c>
      <c r="G64" s="68"/>
      <c r="H64" s="69">
        <f t="shared" si="4"/>
        <v>0</v>
      </c>
      <c r="I64" s="83"/>
    </row>
    <row r="65" spans="1:9" s="55" customFormat="1" x14ac:dyDescent="0.2">
      <c r="A65" s="71" t="s">
        <v>39</v>
      </c>
      <c r="B65" s="64" t="s">
        <v>112</v>
      </c>
      <c r="C65" s="65"/>
      <c r="D65" s="30"/>
      <c r="E65" s="66">
        <v>40</v>
      </c>
      <c r="F65" s="67" t="s">
        <v>55</v>
      </c>
      <c r="G65" s="68"/>
      <c r="H65" s="69">
        <f t="shared" si="4"/>
        <v>0</v>
      </c>
      <c r="I65" s="83"/>
    </row>
    <row r="66" spans="1:9" s="55" customFormat="1" x14ac:dyDescent="0.2">
      <c r="A66" s="71" t="s">
        <v>40</v>
      </c>
      <c r="B66" s="72" t="s">
        <v>182</v>
      </c>
      <c r="C66" s="73"/>
      <c r="D66" s="70"/>
      <c r="E66" s="74">
        <v>20</v>
      </c>
      <c r="F66" s="75" t="s">
        <v>55</v>
      </c>
      <c r="G66" s="76"/>
      <c r="H66" s="77">
        <f>E66*G66</f>
        <v>0</v>
      </c>
      <c r="I66" s="83"/>
    </row>
    <row r="67" spans="1:9" s="55" customFormat="1" x14ac:dyDescent="0.2">
      <c r="A67" s="71" t="s">
        <v>41</v>
      </c>
      <c r="B67" s="64" t="s">
        <v>133</v>
      </c>
      <c r="C67" s="65"/>
      <c r="D67" s="30"/>
      <c r="E67" s="66">
        <v>40</v>
      </c>
      <c r="F67" s="67" t="s">
        <v>55</v>
      </c>
      <c r="G67" s="68"/>
      <c r="H67" s="69">
        <f t="shared" si="4"/>
        <v>0</v>
      </c>
      <c r="I67" s="83"/>
    </row>
    <row r="68" spans="1:9" s="55" customFormat="1" x14ac:dyDescent="0.2">
      <c r="A68" s="71" t="s">
        <v>42</v>
      </c>
      <c r="B68" s="64" t="s">
        <v>131</v>
      </c>
      <c r="C68" s="65"/>
      <c r="D68" s="30"/>
      <c r="E68" s="74">
        <v>30</v>
      </c>
      <c r="F68" s="67" t="s">
        <v>55</v>
      </c>
      <c r="G68" s="68"/>
      <c r="H68" s="69">
        <f t="shared" si="4"/>
        <v>0</v>
      </c>
      <c r="I68" s="83"/>
    </row>
    <row r="69" spans="1:9" s="55" customFormat="1" x14ac:dyDescent="0.2">
      <c r="A69" s="71" t="s">
        <v>43</v>
      </c>
      <c r="B69" s="64" t="s">
        <v>130</v>
      </c>
      <c r="C69" s="65"/>
      <c r="D69" s="30"/>
      <c r="E69" s="74">
        <v>20</v>
      </c>
      <c r="F69" s="67" t="s">
        <v>55</v>
      </c>
      <c r="G69" s="68"/>
      <c r="H69" s="69">
        <f t="shared" si="4"/>
        <v>0</v>
      </c>
      <c r="I69" s="83"/>
    </row>
    <row r="70" spans="1:9" s="55" customFormat="1" x14ac:dyDescent="0.2">
      <c r="A70" s="71" t="s">
        <v>44</v>
      </c>
      <c r="B70" s="64" t="s">
        <v>134</v>
      </c>
      <c r="C70" s="65"/>
      <c r="D70" s="30"/>
      <c r="E70" s="66">
        <v>40</v>
      </c>
      <c r="F70" s="67" t="s">
        <v>55</v>
      </c>
      <c r="G70" s="68"/>
      <c r="H70" s="69">
        <f t="shared" si="4"/>
        <v>0</v>
      </c>
      <c r="I70" s="83"/>
    </row>
    <row r="71" spans="1:9" s="55" customFormat="1" x14ac:dyDescent="0.2">
      <c r="A71" s="71" t="s">
        <v>45</v>
      </c>
      <c r="B71" s="64" t="s">
        <v>135</v>
      </c>
      <c r="C71" s="65"/>
      <c r="D71" s="30"/>
      <c r="E71" s="66">
        <v>40</v>
      </c>
      <c r="F71" s="67" t="s">
        <v>55</v>
      </c>
      <c r="G71" s="68"/>
      <c r="H71" s="69">
        <f t="shared" si="4"/>
        <v>0</v>
      </c>
      <c r="I71" s="83"/>
    </row>
    <row r="72" spans="1:9" s="55" customFormat="1" x14ac:dyDescent="0.2">
      <c r="A72" s="71" t="s">
        <v>46</v>
      </c>
      <c r="B72" s="72" t="s">
        <v>205</v>
      </c>
      <c r="C72" s="73"/>
      <c r="D72" s="70"/>
      <c r="E72" s="74">
        <v>4</v>
      </c>
      <c r="F72" s="75" t="s">
        <v>55</v>
      </c>
      <c r="G72" s="76"/>
      <c r="H72" s="77">
        <f>E72*G72</f>
        <v>0</v>
      </c>
      <c r="I72" s="83"/>
    </row>
    <row r="73" spans="1:9" s="55" customFormat="1" x14ac:dyDescent="0.2">
      <c r="A73" s="71" t="s">
        <v>79</v>
      </c>
      <c r="B73" s="28" t="s">
        <v>136</v>
      </c>
      <c r="C73" s="29"/>
      <c r="D73" s="30"/>
      <c r="E73" s="31">
        <v>40</v>
      </c>
      <c r="F73" s="32" t="s">
        <v>31</v>
      </c>
      <c r="G73" s="68"/>
      <c r="H73" s="34">
        <f t="shared" si="4"/>
        <v>0</v>
      </c>
      <c r="I73" s="83"/>
    </row>
    <row r="74" spans="1:9" s="55" customFormat="1" x14ac:dyDescent="0.2">
      <c r="A74" s="71" t="s">
        <v>80</v>
      </c>
      <c r="B74" s="28" t="s">
        <v>180</v>
      </c>
      <c r="C74" s="29"/>
      <c r="D74" s="30"/>
      <c r="E74" s="31">
        <v>16</v>
      </c>
      <c r="F74" s="32" t="s">
        <v>31</v>
      </c>
      <c r="G74" s="33"/>
      <c r="H74" s="34">
        <f t="shared" si="4"/>
        <v>0</v>
      </c>
      <c r="I74" s="83"/>
    </row>
    <row r="75" spans="1:9" s="55" customFormat="1" ht="11.25" customHeight="1" x14ac:dyDescent="0.2">
      <c r="A75" s="71" t="s">
        <v>206</v>
      </c>
      <c r="B75" s="28" t="s">
        <v>28</v>
      </c>
      <c r="C75" s="29"/>
      <c r="D75" s="30"/>
      <c r="E75" s="31">
        <v>1</v>
      </c>
      <c r="F75" s="32" t="s">
        <v>29</v>
      </c>
      <c r="G75" s="33"/>
      <c r="H75" s="34">
        <f t="shared" si="4"/>
        <v>0</v>
      </c>
      <c r="I75" s="83"/>
    </row>
    <row r="76" spans="1:9" s="41" customFormat="1" ht="12" x14ac:dyDescent="0.2">
      <c r="A76" s="63"/>
      <c r="B76" s="36" t="s">
        <v>12</v>
      </c>
      <c r="C76" s="37"/>
      <c r="D76" s="37"/>
      <c r="E76" s="38"/>
      <c r="F76" s="38"/>
      <c r="G76" s="39"/>
      <c r="H76" s="40">
        <f>SUM(H58:H75)</f>
        <v>0</v>
      </c>
    </row>
    <row r="77" spans="1:9" s="41" customFormat="1" ht="12" x14ac:dyDescent="0.2">
      <c r="A77" s="35"/>
      <c r="B77" s="43"/>
      <c r="C77" s="44"/>
      <c r="D77" s="44"/>
      <c r="E77" s="45"/>
      <c r="F77" s="45"/>
      <c r="G77" s="46"/>
      <c r="H77" s="47"/>
    </row>
    <row r="78" spans="1:9" s="55" customFormat="1" x14ac:dyDescent="0.2">
      <c r="A78" s="56" t="s">
        <v>56</v>
      </c>
      <c r="B78" s="57" t="s">
        <v>137</v>
      </c>
      <c r="C78" s="58"/>
      <c r="D78" s="58"/>
      <c r="E78" s="59"/>
      <c r="F78" s="60"/>
      <c r="G78" s="61"/>
      <c r="H78" s="62"/>
      <c r="I78" s="83"/>
    </row>
    <row r="79" spans="1:9" s="55" customFormat="1" ht="22.5" x14ac:dyDescent="0.2">
      <c r="A79" s="63" t="s">
        <v>57</v>
      </c>
      <c r="B79" s="28" t="s">
        <v>143</v>
      </c>
      <c r="C79" s="29"/>
      <c r="D79" s="30"/>
      <c r="E79" s="31">
        <v>1</v>
      </c>
      <c r="F79" s="32" t="s">
        <v>29</v>
      </c>
      <c r="G79" s="68"/>
      <c r="H79" s="34">
        <f t="shared" ref="H79:H84" si="5">E79*G79</f>
        <v>0</v>
      </c>
      <c r="I79" s="83"/>
    </row>
    <row r="80" spans="1:9" s="55" customFormat="1" x14ac:dyDescent="0.2">
      <c r="A80" s="71" t="s">
        <v>58</v>
      </c>
      <c r="B80" s="28" t="s">
        <v>142</v>
      </c>
      <c r="C80" s="29"/>
      <c r="D80" s="30"/>
      <c r="E80" s="31">
        <v>1</v>
      </c>
      <c r="F80" s="32" t="s">
        <v>29</v>
      </c>
      <c r="G80" s="68"/>
      <c r="H80" s="34">
        <f t="shared" si="5"/>
        <v>0</v>
      </c>
      <c r="I80" s="83"/>
    </row>
    <row r="81" spans="1:9" s="55" customFormat="1" ht="22.5" x14ac:dyDescent="0.2">
      <c r="A81" s="71" t="s">
        <v>59</v>
      </c>
      <c r="B81" s="28" t="s">
        <v>138</v>
      </c>
      <c r="C81" s="29"/>
      <c r="D81" s="30"/>
      <c r="E81" s="31">
        <v>1</v>
      </c>
      <c r="F81" s="32" t="s">
        <v>29</v>
      </c>
      <c r="G81" s="68"/>
      <c r="H81" s="34">
        <f t="shared" si="5"/>
        <v>0</v>
      </c>
      <c r="I81" s="83"/>
    </row>
    <row r="82" spans="1:9" s="55" customFormat="1" x14ac:dyDescent="0.2">
      <c r="A82" s="71" t="s">
        <v>60</v>
      </c>
      <c r="B82" s="28" t="s">
        <v>139</v>
      </c>
      <c r="C82" s="29"/>
      <c r="D82" s="30"/>
      <c r="E82" s="31">
        <v>1</v>
      </c>
      <c r="F82" s="32" t="s">
        <v>29</v>
      </c>
      <c r="G82" s="68"/>
      <c r="H82" s="34">
        <f t="shared" si="5"/>
        <v>0</v>
      </c>
      <c r="I82" s="83"/>
    </row>
    <row r="83" spans="1:9" s="55" customFormat="1" ht="33.75" x14ac:dyDescent="0.2">
      <c r="A83" s="71" t="s">
        <v>128</v>
      </c>
      <c r="B83" s="28" t="s">
        <v>141</v>
      </c>
      <c r="C83" s="29"/>
      <c r="D83" s="30"/>
      <c r="E83" s="31">
        <v>1</v>
      </c>
      <c r="F83" s="32" t="s">
        <v>29</v>
      </c>
      <c r="G83" s="68"/>
      <c r="H83" s="34">
        <f t="shared" si="5"/>
        <v>0</v>
      </c>
      <c r="I83" s="83"/>
    </row>
    <row r="84" spans="1:9" s="55" customFormat="1" ht="22.5" x14ac:dyDescent="0.2">
      <c r="A84" s="71" t="s">
        <v>129</v>
      </c>
      <c r="B84" s="28" t="s">
        <v>140</v>
      </c>
      <c r="C84" s="29"/>
      <c r="D84" s="30"/>
      <c r="E84" s="31">
        <v>1</v>
      </c>
      <c r="F84" s="32" t="s">
        <v>29</v>
      </c>
      <c r="G84" s="68"/>
      <c r="H84" s="34">
        <f t="shared" si="5"/>
        <v>0</v>
      </c>
      <c r="I84" s="83"/>
    </row>
    <row r="85" spans="1:9" s="55" customFormat="1" x14ac:dyDescent="0.2">
      <c r="A85" s="71" t="s">
        <v>111</v>
      </c>
      <c r="B85" s="28" t="s">
        <v>183</v>
      </c>
      <c r="C85" s="29"/>
      <c r="D85" s="70"/>
      <c r="E85" s="31">
        <v>1</v>
      </c>
      <c r="F85" s="32" t="s">
        <v>29</v>
      </c>
      <c r="G85" s="76"/>
      <c r="H85" s="34">
        <f>E85*G85</f>
        <v>0</v>
      </c>
      <c r="I85" s="83"/>
    </row>
    <row r="86" spans="1:9" s="41" customFormat="1" ht="12" x14ac:dyDescent="0.2">
      <c r="A86" s="63"/>
      <c r="B86" s="36" t="s">
        <v>12</v>
      </c>
      <c r="C86" s="37"/>
      <c r="D86" s="37"/>
      <c r="E86" s="38"/>
      <c r="F86" s="38"/>
      <c r="G86" s="39"/>
      <c r="H86" s="40">
        <f>SUM(H79:H85)</f>
        <v>0</v>
      </c>
    </row>
    <row r="87" spans="1:9" s="41" customFormat="1" ht="12" x14ac:dyDescent="0.2">
      <c r="A87" s="35"/>
      <c r="B87" s="43"/>
      <c r="C87" s="44"/>
      <c r="D87" s="44"/>
      <c r="E87" s="45"/>
      <c r="F87" s="45"/>
      <c r="G87" s="46"/>
      <c r="H87" s="47"/>
    </row>
    <row r="88" spans="1:9" s="54" customFormat="1" x14ac:dyDescent="0.2">
      <c r="A88" s="48"/>
      <c r="B88" s="49" t="s">
        <v>201</v>
      </c>
      <c r="C88" s="50"/>
      <c r="D88" s="50"/>
      <c r="E88" s="51"/>
      <c r="F88" s="51"/>
      <c r="G88" s="52"/>
      <c r="H88" s="53">
        <f>+H55+H76+H86</f>
        <v>0</v>
      </c>
      <c r="I88" s="84"/>
    </row>
  </sheetData>
  <sheetProtection selectLockedCells="1"/>
  <mergeCells count="10">
    <mergeCell ref="C4:G4"/>
    <mergeCell ref="C5:H5"/>
    <mergeCell ref="A8:A9"/>
    <mergeCell ref="B8:B9"/>
    <mergeCell ref="C8:C9"/>
    <mergeCell ref="D8:D9"/>
    <mergeCell ref="E8:E9"/>
    <mergeCell ref="F8:F9"/>
    <mergeCell ref="G8:G9"/>
    <mergeCell ref="H8:H9"/>
  </mergeCells>
  <pageMargins left="0.51181102362204722" right="0.27559055118110237" top="0.19685039370078741" bottom="0.35433070866141736" header="0.15748031496062992" footer="0"/>
  <pageSetup paperSize="9" scale="77" fitToWidth="4" fitToHeight="4" orientation="landscape" horizontalDpi="300" verticalDpi="300" r:id="rId1"/>
  <headerFooter alignWithMargins="0">
    <oddFooter>&amp;C&amp;P/&amp;N</oddFooter>
  </headerFooter>
  <colBreaks count="1" manualBreakCount="1">
    <brk id="8" max="8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zbirni list</vt:lpstr>
      <vt:lpstr>List1</vt:lpstr>
      <vt:lpstr>'zbirni list'!Področje_tiskanja</vt:lpstr>
      <vt:lpstr>'zbirni list'!Tiskanje_naslovov</vt:lpstr>
    </vt:vector>
  </TitlesOfParts>
  <Company>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</dc:creator>
  <cp:lastModifiedBy>Picej Luka</cp:lastModifiedBy>
  <cp:lastPrinted>2022-08-19T12:09:05Z</cp:lastPrinted>
  <dcterms:created xsi:type="dcterms:W3CDTF">2003-02-18T09:31:08Z</dcterms:created>
  <dcterms:modified xsi:type="dcterms:W3CDTF">2022-08-30T05:35:18Z</dcterms:modified>
</cp:coreProperties>
</file>