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acija\Projekti\Prizidek ZD Laško\NN Priključek\"/>
    </mc:Choice>
  </mc:AlternateContent>
  <bookViews>
    <workbookView xWindow="0" yWindow="0" windowWidth="11580" windowHeight="6300"/>
  </bookViews>
  <sheets>
    <sheet name="Rekapitulacija" sheetId="2" r:id="rId1"/>
    <sheet name="Elektro dela" sheetId="1" r:id="rId2"/>
    <sheet name="AB oporni zid" sheetId="3" r:id="rId3"/>
  </sheets>
  <definedNames>
    <definedName name="_TocGradbena_dela" localSheetId="1">'Elektro dela'!$B$11</definedName>
    <definedName name="_TocTuje_storitve" localSheetId="1">'Elektro dela'!$B$36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7" i="2"/>
  <c r="C12" i="2"/>
  <c r="G13" i="3"/>
  <c r="G6" i="3"/>
  <c r="G7" i="3"/>
  <c r="G8" i="3"/>
  <c r="G9" i="3"/>
  <c r="G10" i="3"/>
  <c r="G11" i="3"/>
  <c r="G12" i="3"/>
  <c r="C11" i="2"/>
  <c r="C10" i="2"/>
  <c r="C9" i="2"/>
  <c r="C162" i="1"/>
  <c r="C161" i="1"/>
  <c r="C160" i="1"/>
  <c r="C127" i="1"/>
  <c r="C126" i="1"/>
  <c r="C125" i="1"/>
  <c r="C56" i="1"/>
  <c r="C55" i="1"/>
  <c r="C54" i="1"/>
  <c r="C53" i="1"/>
  <c r="G155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41" i="1"/>
  <c r="G137" i="1"/>
  <c r="G136" i="1"/>
  <c r="G135" i="1"/>
  <c r="G120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99" i="1"/>
  <c r="G95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64" i="1"/>
  <c r="G48" i="1"/>
  <c r="G40" i="1"/>
  <c r="G41" i="1"/>
  <c r="G42" i="1"/>
  <c r="G43" i="1"/>
  <c r="G44" i="1"/>
  <c r="G45" i="1"/>
  <c r="G46" i="1"/>
  <c r="G47" i="1"/>
  <c r="G39" i="1"/>
  <c r="G3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3" i="1"/>
  <c r="G8" i="1"/>
  <c r="G7" i="1"/>
  <c r="C13" i="2" l="1"/>
  <c r="C16" i="2" s="1"/>
  <c r="G14" i="3"/>
  <c r="G15" i="3" s="1"/>
</calcChain>
</file>

<file path=xl/sharedStrings.xml><?xml version="1.0" encoding="utf-8"?>
<sst xmlns="http://schemas.openxmlformats.org/spreadsheetml/2006/main" count="317" uniqueCount="133">
  <si>
    <t>MATERIAL</t>
  </si>
  <si>
    <t>Zap.</t>
  </si>
  <si>
    <t>Naziv</t>
  </si>
  <si>
    <t>Enota</t>
  </si>
  <si>
    <t>Količina</t>
  </si>
  <si>
    <t>POKROV LTŽ 80x80 400KN ELEKTR.</t>
  </si>
  <si>
    <t>SKUPAJ V EUR:</t>
  </si>
  <si>
    <t>GRADBENA DELA</t>
  </si>
  <si>
    <t>Zakoličenje dolžinskega objekta - podzemni dolžinski objekt do vključno 300m</t>
  </si>
  <si>
    <t>m</t>
  </si>
  <si>
    <t>Izkop jarkov … po opisu - zemlja III. ktg: trda zemlja (pol vezani gramoz)</t>
  </si>
  <si>
    <t>m3</t>
  </si>
  <si>
    <t>Izkop jam…po opisu-stroj/ročno(40/60%)-zemlja III. ktg: trda zemlja (pol vezani gramoz)</t>
  </si>
  <si>
    <t>Dobava, prevoz in vgradnja betona … po opisu - Beton C 8/10, (0 do 16 mm)</t>
  </si>
  <si>
    <t>Dobava in vgradnja podlage, vštet je prevoz do 30 km - Tampon</t>
  </si>
  <si>
    <t>Zasip jarkov, jam z izkopanim materialom III./IV. ktg… po opisu</t>
  </si>
  <si>
    <t>Nakladanje in odvoz odvečnega, zrušenega ali demontiranega materiala na deponijo … po opisu</t>
  </si>
  <si>
    <t>Strošek dep. zemlje</t>
  </si>
  <si>
    <t>Polaganje rdečih energetskih PVC cevi… po opisu - Cev fi 160/4,7 mm</t>
  </si>
  <si>
    <t>Rezanje asfalta in betona - debeline do 120 mm</t>
  </si>
  <si>
    <t>Asfaltiranje prekopov voznih in pohodnih površin … po opisu - Vozna površina debelina do 120 mm</t>
  </si>
  <si>
    <t>m2</t>
  </si>
  <si>
    <t>Odvoz odpadnega asfalta</t>
  </si>
  <si>
    <t>t</t>
  </si>
  <si>
    <t>Izdelava jaškov po načrtu-dobava in vgradnja, razen LŽ pokrov-Beton. jašek 1600x1600x1500mm-po opisu</t>
  </si>
  <si>
    <t>kos</t>
  </si>
  <si>
    <t>Izdelava jaškov po načrtu-dobava in vgradnja, razen LŽ pokrov-Beton. jašek 1200x1200x1500mm-po opisu</t>
  </si>
  <si>
    <t>Vgradnja LTŽ pokrova… po opisu - LŽ pokrov 800 x 800 mm, 400 kN (z napisom "ELEKTRIKA")</t>
  </si>
  <si>
    <t>Ura efekt. dela, v ceni zajet delavec s prevozom na delovišče-Kompresor(dolbenje zidu:opeka,beton)</t>
  </si>
  <si>
    <t>ura</t>
  </si>
  <si>
    <t>Varnostno opažanje izkopov globljih od 1m</t>
  </si>
  <si>
    <t>Kronsko vrtanje odprtin v beton, zid, jaške, opeko … po opisu - za cev fi 160 mm</t>
  </si>
  <si>
    <t>cm</t>
  </si>
  <si>
    <t>Odstranitev, polaganje obstoječih vrtnih plošč/tlakovcev-za začasno deponijo poskrbi izvajalec del</t>
  </si>
  <si>
    <t>TUJE STORITVE</t>
  </si>
  <si>
    <t>Geodetski načrt novega stanja zemljišča - dolžinski objekt - podzemni dolž. objekt do vključno 300m</t>
  </si>
  <si>
    <t>Zakoličba TK vodov</t>
  </si>
  <si>
    <t>Zakoličba KRS</t>
  </si>
  <si>
    <t>Zakoličba vodovoda</t>
  </si>
  <si>
    <t>Zakoličba kanalizacije</t>
  </si>
  <si>
    <t>Zakoličba plinovoda</t>
  </si>
  <si>
    <t>Naročilo cestne zapore</t>
  </si>
  <si>
    <t>Najem cestne signalizacije</t>
  </si>
  <si>
    <t>Odgovorno vodenje del</t>
  </si>
  <si>
    <t>ur</t>
  </si>
  <si>
    <t>REKAPITULACIJA</t>
  </si>
  <si>
    <t>Vrednost (EUR)</t>
  </si>
  <si>
    <t>Material</t>
  </si>
  <si>
    <t>Tuje storitve</t>
  </si>
  <si>
    <t>Gradbena dela</t>
  </si>
  <si>
    <t>KABEL NA2XY-J 4X150 mm2 SM, 06/1 kV</t>
  </si>
  <si>
    <t>ČEVELJ KAB. CEVNI AL-CU 150-12</t>
  </si>
  <si>
    <t>GLAVA KAB.NN 95-150 mm2 LVTUA</t>
  </si>
  <si>
    <t>VALJANEC POCINKANI 25X4 MM</t>
  </si>
  <si>
    <t>SPONKA KRIŽNA 60X60 Fe/Zn V/V</t>
  </si>
  <si>
    <t>OMARICA A/FK5H 1080X785</t>
  </si>
  <si>
    <t>PODSTAVEK ZA A/FK5 950X785</t>
  </si>
  <si>
    <t>PLOŠČA TEMELJNA ZA A/FK5</t>
  </si>
  <si>
    <t>POLNILO ZA PODSTAVEK  MOS-KE 03102-50L</t>
  </si>
  <si>
    <t>OKENCE ZA A/FK</t>
  </si>
  <si>
    <t>PLOŠČA ŠTEVČNA ZA AFK</t>
  </si>
  <si>
    <t>ADAPTER ZA KLJUČAVNICO</t>
  </si>
  <si>
    <t>KLJUČAVNICA PROTEC CL 100 N-CE</t>
  </si>
  <si>
    <t>ODVOD. PRENAPETOSTNI ZA NOT. MONTAŽO ProTec T1 3+0  37,5/300</t>
  </si>
  <si>
    <t>ŠTEVEC MT880-T1A42R56  GSM/GPRS</t>
  </si>
  <si>
    <t>GARNITURA MERILNA SPONČNA VZMETNA S PRENAPETOSTNO ZAŠČITO ES Z412P VSSC4</t>
  </si>
  <si>
    <t>LOČILNIK VAR.3P 1/250A/60/ZB.</t>
  </si>
  <si>
    <t>TRANS.TOK. 200/5A TC6.2 7,5VA kl.0,5 30x10mm fi=26mm ŽIG.</t>
  </si>
  <si>
    <t>VLOŽEK VAR. NV  400  200A</t>
  </si>
  <si>
    <t>VLOŽEK VAR. NV  400  224A</t>
  </si>
  <si>
    <t>LETEV VS</t>
  </si>
  <si>
    <t>ZBIRALKA CU  30X 5 MM</t>
  </si>
  <si>
    <t>IZOLATOR PODPORNI P1-36</t>
  </si>
  <si>
    <t>PLOŠČA PC 3MM 3050X2050 CLEAR UVP</t>
  </si>
  <si>
    <t>NALEPKA RUM.TRIKOT.GBN-24/8,6</t>
  </si>
  <si>
    <t>NALEPKA RUM."L1,L2,L3" GBN...</t>
  </si>
  <si>
    <t>NALEPKA RUMENA "PEN" GBN-11</t>
  </si>
  <si>
    <t>PLOŠČICA ZA NAPISE - AL</t>
  </si>
  <si>
    <t>ROČKA NV</t>
  </si>
  <si>
    <t>DELO</t>
  </si>
  <si>
    <t>Polaganje pocinkanega valjanca FeZn v izkopani jarek</t>
  </si>
  <si>
    <t>Montaža prostostoječe kabelske omarice na temelj</t>
  </si>
  <si>
    <t>Montaža tropolnega podstavka varovalk NV</t>
  </si>
  <si>
    <t>Montaža NN odvodnika prenapetosti</t>
  </si>
  <si>
    <t>Montaža električnega števca</t>
  </si>
  <si>
    <t>Montaža varovalnega elementa</t>
  </si>
  <si>
    <t>Montaža ključavnice</t>
  </si>
  <si>
    <t>Izdelava enočrtne sheme - NN omarica</t>
  </si>
  <si>
    <t>Izdelava kabelskega končnika, montaža kabel čevljev in priklop na priključno mesto, presek vodnika 150mm2</t>
  </si>
  <si>
    <t>Polaganje  kabla 1kV v kabelsko kanalizacijo, Al vodnik presek do 150mm2</t>
  </si>
  <si>
    <t>Montaža napisnih tablic na NN omarice/blok</t>
  </si>
  <si>
    <t>Parametriranje merilnega kompleta (števec, komunikator, ...)</t>
  </si>
  <si>
    <t>Preklopne manipulacije</t>
  </si>
  <si>
    <t>Izdelava in montaža vodoodpornih oznak in označba kabla</t>
  </si>
  <si>
    <t>Meritve ozemljitev</t>
  </si>
  <si>
    <t>Vodenje objekta</t>
  </si>
  <si>
    <t>Montaža temelja prostostoječe kabelske omarice</t>
  </si>
  <si>
    <t>Montaža merilne spončne garniture</t>
  </si>
  <si>
    <t>Montaža NN tokovnih transformatorjev</t>
  </si>
  <si>
    <t>Izdelava povezave z ozemljitvenim vodnikom med tračnim ozemljilom in PEN zbiralko (NN omarica)</t>
  </si>
  <si>
    <t>Montaža PEN zbiralnice v NN omaricah</t>
  </si>
  <si>
    <t>NIZKONAPETOSTNI PRIKLJUČEK ZA ZDRAVSTVENI DOM LAŠKO</t>
  </si>
  <si>
    <t>UREDITEV ELEKTRIČNIH VODOV NA OBMOČJU UN SMJ LAŠKO</t>
  </si>
  <si>
    <t>CEV PE DVOSL.160/6000 S SPOJKO</t>
  </si>
  <si>
    <t>TRAK OPOZORILNI PVC</t>
  </si>
  <si>
    <t>PRESTAVITEV SN KABLOV</t>
  </si>
  <si>
    <t>Polaganje PVC cevi… po opisu - Cev fi 160/4,7 mm</t>
  </si>
  <si>
    <t>Skupaj [EUR]</t>
  </si>
  <si>
    <t>Cena/enoto [EUR/enoto]</t>
  </si>
  <si>
    <t>kg</t>
  </si>
  <si>
    <t>kpl</t>
  </si>
  <si>
    <t>Delo</t>
  </si>
  <si>
    <t>REKAPITULACIJA 1</t>
  </si>
  <si>
    <t>REKAPITULACIJA 2</t>
  </si>
  <si>
    <t>REKAPITULACIJA 3</t>
  </si>
  <si>
    <t>REKAPITULACIJA 1: UREDITEV ELEKTRIČNIH VODOV NA OBMOČJU UN SMJ LAŠKO</t>
  </si>
  <si>
    <t>REKAPITULACIJA 2: NIZKONAPETOSTNI PRIKLJUČEK ZA ZDRAVSTVENI DOM LAŠKO</t>
  </si>
  <si>
    <t>REKAPITULACIJA 3: PRESTAVITEV SN KABLOV</t>
  </si>
  <si>
    <t>Strojno ročno rušenje obstoječega opornega zidu, izkop zemljine z nalaganjem na prevozno sredstvo z odvozom na začasno deponijo, ter zasip za opornim zidom z izkopanim materialom in planiranjem</t>
  </si>
  <si>
    <t>Odvoz odvečnega materiala na deponijo</t>
  </si>
  <si>
    <t>Dobava In vgradnja betona MB30 v temelj opomega zidu 25m x 1,0m x 0,5m</t>
  </si>
  <si>
    <t>Izdelava opaža opomega zidu s podpiranjem in razopažanjem</t>
  </si>
  <si>
    <t>Dobava in vgradnja betona MB30 v oporni zid</t>
  </si>
  <si>
    <t>Dobava, rezanje, krivljenje, vezanje in vgradnja armatur ČBR (koš) v temelj in oporni zid</t>
  </si>
  <si>
    <t>Dobava, rezanje, krivljenje, vezanje In vgradnja armaturne mreže v oporni zid</t>
  </si>
  <si>
    <t>Rušenje obstoječih robnikov in tlakovcev 8m x 0,7m</t>
  </si>
  <si>
    <t>Nepredvidena dela 10%</t>
  </si>
  <si>
    <t>ARMIRANOBETONSKI OPORNI ZID</t>
  </si>
  <si>
    <t>SKUPAJ:</t>
  </si>
  <si>
    <t>SKUPAJ S POPUSTOM:</t>
  </si>
  <si>
    <t>POPUST:</t>
  </si>
  <si>
    <t>DDV 22%</t>
  </si>
  <si>
    <t>SKUPAJ Z DDV 22%: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</si>
</sst>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entury Gothic"/>
      <family val="2"/>
      <charset val="238"/>
    </font>
    <font>
      <b/>
      <sz val="9"/>
      <color rgb="FF000000"/>
      <name val="Century Gothic"/>
      <family val="2"/>
      <charset val="238"/>
    </font>
    <font>
      <sz val="9"/>
      <color rgb="FF000000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11"/>
      <color rgb="FFFF0000"/>
      <name val="Century Gothic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right" vertical="center" wrapText="1"/>
    </xf>
    <xf numFmtId="0" fontId="6" fillId="7" borderId="0" xfId="0" applyFont="1" applyFill="1"/>
    <xf numFmtId="0" fontId="0" fillId="7" borderId="0" xfId="0" applyFill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7"/>
  <sheetViews>
    <sheetView tabSelected="1" workbookViewId="0">
      <selection activeCell="C14" sqref="C14"/>
    </sheetView>
  </sheetViews>
  <sheetFormatPr defaultRowHeight="15" x14ac:dyDescent="0.25"/>
  <cols>
    <col min="2" max="2" width="68.5703125" bestFit="1" customWidth="1"/>
    <col min="3" max="3" width="20.140625" customWidth="1"/>
  </cols>
  <sheetData>
    <row r="7" spans="2:3" x14ac:dyDescent="0.25">
      <c r="B7" s="14" t="s">
        <v>45</v>
      </c>
      <c r="C7" s="11"/>
    </row>
    <row r="8" spans="2:3" ht="27" x14ac:dyDescent="0.25">
      <c r="B8" s="3" t="s">
        <v>2</v>
      </c>
      <c r="C8" s="4" t="s">
        <v>46</v>
      </c>
    </row>
    <row r="9" spans="2:3" x14ac:dyDescent="0.25">
      <c r="B9" s="16" t="s">
        <v>115</v>
      </c>
      <c r="C9" s="18">
        <f>'Elektro dela'!C56</f>
        <v>0</v>
      </c>
    </row>
    <row r="10" spans="2:3" x14ac:dyDescent="0.25">
      <c r="B10" s="16" t="s">
        <v>116</v>
      </c>
      <c r="C10" s="18">
        <f>'Elektro dela'!C127</f>
        <v>0</v>
      </c>
    </row>
    <row r="11" spans="2:3" x14ac:dyDescent="0.25">
      <c r="B11" s="16" t="s">
        <v>117</v>
      </c>
      <c r="C11" s="18">
        <f>'Elektro dela'!C162</f>
        <v>0</v>
      </c>
    </row>
    <row r="12" spans="2:3" x14ac:dyDescent="0.25">
      <c r="B12" s="16" t="s">
        <v>127</v>
      </c>
      <c r="C12" s="18">
        <f>'AB oporni zid'!G15</f>
        <v>0</v>
      </c>
    </row>
    <row r="13" spans="2:3" x14ac:dyDescent="0.25">
      <c r="B13" s="29" t="s">
        <v>128</v>
      </c>
      <c r="C13" s="30">
        <f>SUM(C9:C12)</f>
        <v>0</v>
      </c>
    </row>
    <row r="14" spans="2:3" x14ac:dyDescent="0.25">
      <c r="B14" s="16" t="s">
        <v>130</v>
      </c>
      <c r="C14" s="18"/>
    </row>
    <row r="15" spans="2:3" x14ac:dyDescent="0.25">
      <c r="B15" s="16" t="s">
        <v>129</v>
      </c>
      <c r="C15" s="18">
        <f>C13+C14</f>
        <v>0</v>
      </c>
    </row>
    <row r="16" spans="2:3" x14ac:dyDescent="0.25">
      <c r="B16" s="16" t="s">
        <v>131</v>
      </c>
      <c r="C16" s="18">
        <f>C15*0.22</f>
        <v>0</v>
      </c>
    </row>
    <row r="17" spans="2:3" x14ac:dyDescent="0.25">
      <c r="B17" s="19" t="s">
        <v>132</v>
      </c>
      <c r="C17" s="20">
        <f>SUM(C15:C16)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2"/>
  <sheetViews>
    <sheetView zoomScale="130" zoomScaleNormal="130" workbookViewId="0">
      <selection activeCell="B3" sqref="B3:C3"/>
    </sheetView>
  </sheetViews>
  <sheetFormatPr defaultRowHeight="15" x14ac:dyDescent="0.25"/>
  <cols>
    <col min="2" max="2" width="14" customWidth="1"/>
    <col min="3" max="3" width="70.140625" customWidth="1"/>
    <col min="4" max="7" width="12.7109375" customWidth="1"/>
  </cols>
  <sheetData>
    <row r="3" spans="2:8" ht="15.75" x14ac:dyDescent="0.25">
      <c r="B3" s="21" t="s">
        <v>102</v>
      </c>
      <c r="C3" s="22"/>
    </row>
    <row r="5" spans="2:8" x14ac:dyDescent="0.25">
      <c r="B5" s="25" t="s">
        <v>0</v>
      </c>
      <c r="C5" s="25"/>
      <c r="D5" s="25"/>
      <c r="E5" s="25"/>
      <c r="F5" s="25"/>
      <c r="G5" s="25"/>
      <c r="H5" s="1"/>
    </row>
    <row r="6" spans="2:8" ht="40.5" x14ac:dyDescent="0.25">
      <c r="B6" s="3" t="s">
        <v>1</v>
      </c>
      <c r="C6" s="3" t="s">
        <v>2</v>
      </c>
      <c r="D6" s="3" t="s">
        <v>3</v>
      </c>
      <c r="E6" s="4" t="s">
        <v>4</v>
      </c>
      <c r="F6" s="4" t="s">
        <v>108</v>
      </c>
      <c r="G6" s="4" t="s">
        <v>107</v>
      </c>
      <c r="H6" s="1"/>
    </row>
    <row r="7" spans="2:8" x14ac:dyDescent="0.25">
      <c r="B7" s="5">
        <v>1</v>
      </c>
      <c r="C7" s="5" t="s">
        <v>5</v>
      </c>
      <c r="D7" s="5" t="s">
        <v>25</v>
      </c>
      <c r="E7" s="6">
        <v>4</v>
      </c>
      <c r="F7" s="18"/>
      <c r="G7" s="18">
        <f>E7*F7</f>
        <v>0</v>
      </c>
      <c r="H7" s="1"/>
    </row>
    <row r="8" spans="2:8" x14ac:dyDescent="0.25">
      <c r="B8" s="23" t="s">
        <v>6</v>
      </c>
      <c r="C8" s="23"/>
      <c r="D8" s="23"/>
      <c r="E8" s="23"/>
      <c r="F8" s="7"/>
      <c r="G8" s="20">
        <f>SUM(G7)</f>
        <v>0</v>
      </c>
      <c r="H8" s="1"/>
    </row>
    <row r="9" spans="2:8" x14ac:dyDescent="0.25">
      <c r="B9" s="8"/>
      <c r="C9" s="9"/>
      <c r="D9" s="9"/>
      <c r="E9" s="9"/>
      <c r="F9" s="9"/>
      <c r="G9" s="9"/>
    </row>
    <row r="10" spans="2:8" x14ac:dyDescent="0.25">
      <c r="B10" s="10"/>
      <c r="C10" s="10"/>
      <c r="D10" s="10"/>
      <c r="E10" s="10"/>
      <c r="F10" s="10"/>
      <c r="G10" s="10"/>
      <c r="H10" s="1"/>
    </row>
    <row r="11" spans="2:8" x14ac:dyDescent="0.25">
      <c r="B11" s="24" t="s">
        <v>7</v>
      </c>
      <c r="C11" s="24"/>
      <c r="D11" s="24"/>
      <c r="E11" s="24"/>
      <c r="F11" s="24"/>
      <c r="G11" s="24"/>
      <c r="H11" s="1"/>
    </row>
    <row r="12" spans="2:8" ht="40.5" x14ac:dyDescent="0.25">
      <c r="B12" s="3" t="s">
        <v>1</v>
      </c>
      <c r="C12" s="3" t="s">
        <v>2</v>
      </c>
      <c r="D12" s="3" t="s">
        <v>3</v>
      </c>
      <c r="E12" s="4" t="s">
        <v>4</v>
      </c>
      <c r="F12" s="4" t="s">
        <v>108</v>
      </c>
      <c r="G12" s="4" t="s">
        <v>107</v>
      </c>
      <c r="H12" s="1"/>
    </row>
    <row r="13" spans="2:8" ht="28.5" customHeight="1" x14ac:dyDescent="0.25">
      <c r="B13" s="5">
        <v>1</v>
      </c>
      <c r="C13" s="5" t="s">
        <v>8</v>
      </c>
      <c r="D13" s="5" t="s">
        <v>9</v>
      </c>
      <c r="E13" s="6">
        <v>184</v>
      </c>
      <c r="F13" s="18"/>
      <c r="G13" s="18">
        <f>E13*F13</f>
        <v>0</v>
      </c>
      <c r="H13" s="1"/>
    </row>
    <row r="14" spans="2:8" ht="21.75" customHeight="1" x14ac:dyDescent="0.25">
      <c r="B14" s="5">
        <v>2</v>
      </c>
      <c r="C14" s="5" t="s">
        <v>10</v>
      </c>
      <c r="D14" s="5" t="s">
        <v>11</v>
      </c>
      <c r="E14" s="6">
        <v>164</v>
      </c>
      <c r="F14" s="18"/>
      <c r="G14" s="18">
        <f t="shared" ref="G14:G34" si="0">E14*F14</f>
        <v>0</v>
      </c>
      <c r="H14" s="1"/>
    </row>
    <row r="15" spans="2:8" ht="29.25" customHeight="1" x14ac:dyDescent="0.25">
      <c r="B15" s="5">
        <v>3</v>
      </c>
      <c r="C15" s="5" t="s">
        <v>12</v>
      </c>
      <c r="D15" s="5" t="s">
        <v>11</v>
      </c>
      <c r="E15" s="6">
        <v>70.5</v>
      </c>
      <c r="F15" s="18"/>
      <c r="G15" s="18">
        <f t="shared" si="0"/>
        <v>0</v>
      </c>
      <c r="H15" s="1"/>
    </row>
    <row r="16" spans="2:8" ht="31.5" customHeight="1" x14ac:dyDescent="0.25">
      <c r="B16" s="5">
        <v>4</v>
      </c>
      <c r="C16" s="5" t="s">
        <v>13</v>
      </c>
      <c r="D16" s="5" t="s">
        <v>11</v>
      </c>
      <c r="E16" s="6">
        <v>42.3</v>
      </c>
      <c r="F16" s="18"/>
      <c r="G16" s="18">
        <f t="shared" si="0"/>
        <v>0</v>
      </c>
      <c r="H16" s="1"/>
    </row>
    <row r="17" spans="2:8" ht="24.75" customHeight="1" x14ac:dyDescent="0.25">
      <c r="B17" s="5">
        <v>5</v>
      </c>
      <c r="C17" s="5" t="s">
        <v>14</v>
      </c>
      <c r="D17" s="5" t="s">
        <v>11</v>
      </c>
      <c r="E17" s="6">
        <v>141</v>
      </c>
      <c r="F17" s="18"/>
      <c r="G17" s="18">
        <f t="shared" si="0"/>
        <v>0</v>
      </c>
      <c r="H17" s="1"/>
    </row>
    <row r="18" spans="2:8" ht="32.25" customHeight="1" x14ac:dyDescent="0.25">
      <c r="B18" s="5">
        <v>6</v>
      </c>
      <c r="C18" s="5" t="s">
        <v>15</v>
      </c>
      <c r="D18" s="5" t="s">
        <v>11</v>
      </c>
      <c r="E18" s="6">
        <v>28.8</v>
      </c>
      <c r="F18" s="18"/>
      <c r="G18" s="18">
        <f t="shared" si="0"/>
        <v>0</v>
      </c>
      <c r="H18" s="1"/>
    </row>
    <row r="19" spans="2:8" ht="32.25" customHeight="1" x14ac:dyDescent="0.25">
      <c r="B19" s="5">
        <v>7</v>
      </c>
      <c r="C19" s="5" t="s">
        <v>16</v>
      </c>
      <c r="D19" s="5" t="s">
        <v>11</v>
      </c>
      <c r="E19" s="6">
        <v>183.3</v>
      </c>
      <c r="F19" s="18"/>
      <c r="G19" s="18">
        <f t="shared" si="0"/>
        <v>0</v>
      </c>
      <c r="H19" s="12"/>
    </row>
    <row r="20" spans="2:8" ht="32.25" customHeight="1" x14ac:dyDescent="0.25">
      <c r="B20" s="5">
        <v>8</v>
      </c>
      <c r="C20" s="5" t="s">
        <v>17</v>
      </c>
      <c r="D20" s="5" t="s">
        <v>11</v>
      </c>
      <c r="E20" s="6">
        <v>183.3</v>
      </c>
      <c r="F20" s="18"/>
      <c r="G20" s="18">
        <f t="shared" si="0"/>
        <v>0</v>
      </c>
      <c r="H20" s="12"/>
    </row>
    <row r="21" spans="2:8" ht="32.25" customHeight="1" x14ac:dyDescent="0.25">
      <c r="B21" s="5">
        <v>9</v>
      </c>
      <c r="C21" s="5" t="s">
        <v>106</v>
      </c>
      <c r="D21" s="5" t="s">
        <v>9</v>
      </c>
      <c r="E21" s="6">
        <v>468</v>
      </c>
      <c r="F21" s="18"/>
      <c r="G21" s="18">
        <f t="shared" si="0"/>
        <v>0</v>
      </c>
      <c r="H21" s="12"/>
    </row>
    <row r="22" spans="2:8" ht="27" customHeight="1" x14ac:dyDescent="0.25">
      <c r="B22" s="5">
        <v>10</v>
      </c>
      <c r="C22" s="5" t="s">
        <v>19</v>
      </c>
      <c r="D22" s="5" t="s">
        <v>9</v>
      </c>
      <c r="E22" s="6">
        <v>60</v>
      </c>
      <c r="F22" s="18"/>
      <c r="G22" s="18">
        <f t="shared" si="0"/>
        <v>0</v>
      </c>
      <c r="H22" s="1"/>
    </row>
    <row r="23" spans="2:8" hidden="1" x14ac:dyDescent="0.25">
      <c r="B23" s="5">
        <v>8</v>
      </c>
      <c r="C23" s="5" t="s">
        <v>17</v>
      </c>
      <c r="D23" s="5" t="s">
        <v>11</v>
      </c>
      <c r="E23" s="6">
        <v>183.3</v>
      </c>
      <c r="F23" s="18"/>
      <c r="G23" s="18">
        <f t="shared" si="0"/>
        <v>0</v>
      </c>
      <c r="H23" s="1"/>
    </row>
    <row r="24" spans="2:8" hidden="1" x14ac:dyDescent="0.25">
      <c r="B24" s="5">
        <v>9</v>
      </c>
      <c r="C24" s="5" t="s">
        <v>18</v>
      </c>
      <c r="D24" s="5" t="s">
        <v>9</v>
      </c>
      <c r="E24" s="6">
        <v>468</v>
      </c>
      <c r="F24" s="18"/>
      <c r="G24" s="18">
        <f t="shared" si="0"/>
        <v>0</v>
      </c>
      <c r="H24" s="1"/>
    </row>
    <row r="25" spans="2:8" hidden="1" x14ac:dyDescent="0.25">
      <c r="B25" s="5">
        <v>10</v>
      </c>
      <c r="C25" s="5" t="s">
        <v>19</v>
      </c>
      <c r="D25" s="5" t="s">
        <v>9</v>
      </c>
      <c r="E25" s="6">
        <v>60</v>
      </c>
      <c r="F25" s="18"/>
      <c r="G25" s="18">
        <f t="shared" si="0"/>
        <v>0</v>
      </c>
      <c r="H25" s="1"/>
    </row>
    <row r="26" spans="2:8" ht="36.75" customHeight="1" x14ac:dyDescent="0.25">
      <c r="B26" s="5">
        <v>11</v>
      </c>
      <c r="C26" s="5" t="s">
        <v>20</v>
      </c>
      <c r="D26" s="5" t="s">
        <v>21</v>
      </c>
      <c r="E26" s="6">
        <v>90</v>
      </c>
      <c r="F26" s="18"/>
      <c r="G26" s="18">
        <f t="shared" si="0"/>
        <v>0</v>
      </c>
      <c r="H26" s="1"/>
    </row>
    <row r="27" spans="2:8" ht="24.75" customHeight="1" x14ac:dyDescent="0.25">
      <c r="B27" s="5">
        <v>12</v>
      </c>
      <c r="C27" s="5" t="s">
        <v>22</v>
      </c>
      <c r="D27" s="5" t="s">
        <v>23</v>
      </c>
      <c r="E27" s="6">
        <v>21.6</v>
      </c>
      <c r="F27" s="18"/>
      <c r="G27" s="18">
        <f t="shared" si="0"/>
        <v>0</v>
      </c>
      <c r="H27" s="1"/>
    </row>
    <row r="28" spans="2:8" ht="33.75" customHeight="1" x14ac:dyDescent="0.25">
      <c r="B28" s="5">
        <v>13</v>
      </c>
      <c r="C28" s="5" t="s">
        <v>24</v>
      </c>
      <c r="D28" s="5" t="s">
        <v>25</v>
      </c>
      <c r="E28" s="6">
        <v>1</v>
      </c>
      <c r="F28" s="18"/>
      <c r="G28" s="18">
        <f t="shared" si="0"/>
        <v>0</v>
      </c>
      <c r="H28" s="1"/>
    </row>
    <row r="29" spans="2:8" ht="39" customHeight="1" x14ac:dyDescent="0.25">
      <c r="B29" s="5">
        <v>14</v>
      </c>
      <c r="C29" s="5" t="s">
        <v>26</v>
      </c>
      <c r="D29" s="5" t="s">
        <v>25</v>
      </c>
      <c r="E29" s="6">
        <v>3</v>
      </c>
      <c r="F29" s="18"/>
      <c r="G29" s="18">
        <f t="shared" si="0"/>
        <v>0</v>
      </c>
      <c r="H29" s="1"/>
    </row>
    <row r="30" spans="2:8" ht="39" customHeight="1" x14ac:dyDescent="0.25">
      <c r="B30" s="5">
        <v>15</v>
      </c>
      <c r="C30" s="5" t="s">
        <v>27</v>
      </c>
      <c r="D30" s="5" t="s">
        <v>25</v>
      </c>
      <c r="E30" s="6">
        <v>4</v>
      </c>
      <c r="F30" s="18"/>
      <c r="G30" s="18">
        <f t="shared" si="0"/>
        <v>0</v>
      </c>
      <c r="H30" s="1"/>
    </row>
    <row r="31" spans="2:8" ht="39" customHeight="1" x14ac:dyDescent="0.25">
      <c r="B31" s="5">
        <v>16</v>
      </c>
      <c r="C31" s="5" t="s">
        <v>28</v>
      </c>
      <c r="D31" s="5" t="s">
        <v>29</v>
      </c>
      <c r="E31" s="6">
        <v>4</v>
      </c>
      <c r="F31" s="18"/>
      <c r="G31" s="18">
        <f t="shared" si="0"/>
        <v>0</v>
      </c>
      <c r="H31" s="1"/>
    </row>
    <row r="32" spans="2:8" ht="28.5" customHeight="1" x14ac:dyDescent="0.25">
      <c r="B32" s="5">
        <v>17</v>
      </c>
      <c r="C32" s="5" t="s">
        <v>30</v>
      </c>
      <c r="D32" s="5" t="s">
        <v>21</v>
      </c>
      <c r="E32" s="6">
        <v>50</v>
      </c>
      <c r="F32" s="18"/>
      <c r="G32" s="18">
        <f t="shared" si="0"/>
        <v>0</v>
      </c>
      <c r="H32" s="1"/>
    </row>
    <row r="33" spans="2:8" ht="22.5" customHeight="1" x14ac:dyDescent="0.25">
      <c r="B33" s="5">
        <v>18</v>
      </c>
      <c r="C33" s="5" t="s">
        <v>31</v>
      </c>
      <c r="D33" s="5" t="s">
        <v>32</v>
      </c>
      <c r="E33" s="6">
        <v>80</v>
      </c>
      <c r="F33" s="18"/>
      <c r="G33" s="18">
        <f t="shared" si="0"/>
        <v>0</v>
      </c>
      <c r="H33" s="1"/>
    </row>
    <row r="34" spans="2:8" ht="28.5" x14ac:dyDescent="0.25">
      <c r="B34" s="5">
        <v>19</v>
      </c>
      <c r="C34" s="5" t="s">
        <v>33</v>
      </c>
      <c r="D34" s="5" t="s">
        <v>21</v>
      </c>
      <c r="E34" s="6">
        <v>26</v>
      </c>
      <c r="F34" s="18"/>
      <c r="G34" s="18">
        <f t="shared" si="0"/>
        <v>0</v>
      </c>
      <c r="H34" s="12"/>
    </row>
    <row r="35" spans="2:8" x14ac:dyDescent="0.25">
      <c r="B35" s="23" t="s">
        <v>6</v>
      </c>
      <c r="C35" s="23"/>
      <c r="D35" s="23"/>
      <c r="E35" s="23"/>
      <c r="F35" s="7"/>
      <c r="G35" s="20">
        <f>SUM(G13:G34)</f>
        <v>0</v>
      </c>
      <c r="H35" s="1"/>
    </row>
    <row r="36" spans="2:8" x14ac:dyDescent="0.25">
      <c r="B36" s="26"/>
      <c r="C36" s="26"/>
      <c r="D36" s="26"/>
      <c r="E36" s="26"/>
      <c r="F36" s="26"/>
      <c r="G36" s="26"/>
      <c r="H36" s="27"/>
    </row>
    <row r="37" spans="2:8" x14ac:dyDescent="0.25">
      <c r="B37" s="24" t="s">
        <v>34</v>
      </c>
      <c r="C37" s="24"/>
      <c r="D37" s="24"/>
      <c r="E37" s="24"/>
      <c r="F37" s="24"/>
      <c r="G37" s="24"/>
      <c r="H37" s="27"/>
    </row>
    <row r="38" spans="2:8" ht="40.5" x14ac:dyDescent="0.25">
      <c r="B38" s="3" t="s">
        <v>1</v>
      </c>
      <c r="C38" s="3" t="s">
        <v>2</v>
      </c>
      <c r="D38" s="3" t="s">
        <v>3</v>
      </c>
      <c r="E38" s="4" t="s">
        <v>4</v>
      </c>
      <c r="F38" s="4" t="s">
        <v>108</v>
      </c>
      <c r="G38" s="4" t="s">
        <v>107</v>
      </c>
      <c r="H38" s="1"/>
    </row>
    <row r="39" spans="2:8" ht="38.25" customHeight="1" x14ac:dyDescent="0.25">
      <c r="B39" s="5">
        <v>1</v>
      </c>
      <c r="C39" s="5" t="s">
        <v>35</v>
      </c>
      <c r="D39" s="5" t="s">
        <v>9</v>
      </c>
      <c r="E39" s="6">
        <v>184</v>
      </c>
      <c r="F39" s="18"/>
      <c r="G39" s="18">
        <f>E39*F39</f>
        <v>0</v>
      </c>
      <c r="H39" s="1"/>
    </row>
    <row r="40" spans="2:8" ht="21.75" customHeight="1" x14ac:dyDescent="0.25">
      <c r="B40" s="5">
        <v>2</v>
      </c>
      <c r="C40" s="5" t="s">
        <v>36</v>
      </c>
      <c r="D40" s="5" t="s">
        <v>25</v>
      </c>
      <c r="E40" s="6">
        <v>1</v>
      </c>
      <c r="F40" s="18"/>
      <c r="G40" s="18">
        <f t="shared" ref="G40:G47" si="1">E40*F40</f>
        <v>0</v>
      </c>
      <c r="H40" s="1"/>
    </row>
    <row r="41" spans="2:8" x14ac:dyDescent="0.25">
      <c r="B41" s="5">
        <v>3</v>
      </c>
      <c r="C41" s="5" t="s">
        <v>37</v>
      </c>
      <c r="D41" s="5" t="s">
        <v>25</v>
      </c>
      <c r="E41" s="6">
        <v>1</v>
      </c>
      <c r="F41" s="18"/>
      <c r="G41" s="18">
        <f t="shared" si="1"/>
        <v>0</v>
      </c>
      <c r="H41" s="1"/>
    </row>
    <row r="42" spans="2:8" ht="28.5" customHeight="1" x14ac:dyDescent="0.25">
      <c r="B42" s="5">
        <v>4</v>
      </c>
      <c r="C42" s="5" t="s">
        <v>38</v>
      </c>
      <c r="D42" s="5" t="s">
        <v>9</v>
      </c>
      <c r="E42" s="6">
        <v>1</v>
      </c>
      <c r="F42" s="18"/>
      <c r="G42" s="18">
        <f t="shared" si="1"/>
        <v>0</v>
      </c>
      <c r="H42" s="1"/>
    </row>
    <row r="43" spans="2:8" ht="30.75" customHeight="1" x14ac:dyDescent="0.25">
      <c r="B43" s="5">
        <v>5</v>
      </c>
      <c r="C43" s="5" t="s">
        <v>39</v>
      </c>
      <c r="D43" s="5" t="s">
        <v>25</v>
      </c>
      <c r="E43" s="6">
        <v>1</v>
      </c>
      <c r="F43" s="18"/>
      <c r="G43" s="18">
        <f t="shared" si="1"/>
        <v>0</v>
      </c>
      <c r="H43" s="1"/>
    </row>
    <row r="44" spans="2:8" ht="27" customHeight="1" x14ac:dyDescent="0.25">
      <c r="B44" s="5">
        <v>6</v>
      </c>
      <c r="C44" s="5" t="s">
        <v>40</v>
      </c>
      <c r="D44" s="5" t="s">
        <v>25</v>
      </c>
      <c r="E44" s="6">
        <v>1</v>
      </c>
      <c r="F44" s="18"/>
      <c r="G44" s="18">
        <f t="shared" si="1"/>
        <v>0</v>
      </c>
      <c r="H44" s="1"/>
    </row>
    <row r="45" spans="2:8" ht="14.25" customHeight="1" x14ac:dyDescent="0.25">
      <c r="B45" s="5">
        <v>7</v>
      </c>
      <c r="C45" s="5" t="s">
        <v>41</v>
      </c>
      <c r="D45" s="5" t="s">
        <v>25</v>
      </c>
      <c r="E45" s="6">
        <v>1</v>
      </c>
      <c r="F45" s="18"/>
      <c r="G45" s="18">
        <f t="shared" si="1"/>
        <v>0</v>
      </c>
      <c r="H45" s="1"/>
    </row>
    <row r="46" spans="2:8" ht="26.25" customHeight="1" x14ac:dyDescent="0.25">
      <c r="B46" s="5">
        <v>8</v>
      </c>
      <c r="C46" s="5" t="s">
        <v>42</v>
      </c>
      <c r="D46" s="5" t="s">
        <v>25</v>
      </c>
      <c r="E46" s="6">
        <v>1</v>
      </c>
      <c r="F46" s="18"/>
      <c r="G46" s="18">
        <f t="shared" si="1"/>
        <v>0</v>
      </c>
      <c r="H46" s="1"/>
    </row>
    <row r="47" spans="2:8" ht="16.5" customHeight="1" x14ac:dyDescent="0.25">
      <c r="B47" s="5">
        <v>9</v>
      </c>
      <c r="C47" s="5" t="s">
        <v>43</v>
      </c>
      <c r="D47" s="5" t="s">
        <v>44</v>
      </c>
      <c r="E47" s="6">
        <v>40</v>
      </c>
      <c r="F47" s="18"/>
      <c r="G47" s="18">
        <f t="shared" si="1"/>
        <v>0</v>
      </c>
      <c r="H47" s="1"/>
    </row>
    <row r="48" spans="2:8" x14ac:dyDescent="0.25">
      <c r="B48" s="23" t="s">
        <v>6</v>
      </c>
      <c r="C48" s="23"/>
      <c r="D48" s="23"/>
      <c r="E48" s="23"/>
      <c r="F48" s="7"/>
      <c r="G48" s="20">
        <f>SUM(G39:G47)</f>
        <v>0</v>
      </c>
      <c r="H48" s="1"/>
    </row>
    <row r="49" spans="2:8" x14ac:dyDescent="0.25">
      <c r="B49" s="8"/>
      <c r="C49" s="9"/>
      <c r="D49" s="9"/>
      <c r="E49" s="9"/>
      <c r="F49" s="9"/>
      <c r="G49" s="9"/>
    </row>
    <row r="50" spans="2:8" x14ac:dyDescent="0.25">
      <c r="B50" s="11"/>
      <c r="C50" s="11"/>
      <c r="D50" s="9"/>
      <c r="E50" s="9"/>
      <c r="F50" s="9"/>
      <c r="G50" s="9"/>
    </row>
    <row r="51" spans="2:8" x14ac:dyDescent="0.25">
      <c r="B51" s="14" t="s">
        <v>112</v>
      </c>
      <c r="C51" s="11"/>
      <c r="D51" s="9"/>
      <c r="E51" s="9"/>
      <c r="F51" s="9"/>
      <c r="G51" s="9"/>
    </row>
    <row r="52" spans="2:8" x14ac:dyDescent="0.25">
      <c r="B52" s="15" t="s">
        <v>2</v>
      </c>
      <c r="C52" s="4" t="s">
        <v>46</v>
      </c>
      <c r="D52" s="9"/>
      <c r="E52" s="9"/>
      <c r="F52" s="9"/>
      <c r="G52" s="9"/>
    </row>
    <row r="53" spans="2:8" x14ac:dyDescent="0.25">
      <c r="B53" s="16" t="s">
        <v>47</v>
      </c>
      <c r="C53" s="18">
        <f>G8</f>
        <v>0</v>
      </c>
      <c r="D53" s="9"/>
      <c r="E53" s="9"/>
      <c r="F53" s="9"/>
      <c r="G53" s="9"/>
    </row>
    <row r="54" spans="2:8" x14ac:dyDescent="0.25">
      <c r="B54" s="16" t="s">
        <v>49</v>
      </c>
      <c r="C54" s="18">
        <f>G35</f>
        <v>0</v>
      </c>
      <c r="D54" s="9"/>
      <c r="E54" s="9"/>
      <c r="F54" s="9"/>
      <c r="G54" s="9"/>
    </row>
    <row r="55" spans="2:8" x14ac:dyDescent="0.25">
      <c r="B55" s="16" t="s">
        <v>48</v>
      </c>
      <c r="C55" s="18">
        <f>G48</f>
        <v>0</v>
      </c>
      <c r="D55" s="9"/>
      <c r="E55" s="9"/>
      <c r="F55" s="9"/>
      <c r="G55" s="9"/>
    </row>
    <row r="56" spans="2:8" x14ac:dyDescent="0.25">
      <c r="B56" s="17" t="s">
        <v>6</v>
      </c>
      <c r="C56" s="28">
        <f>SUM(C53:C55)</f>
        <v>0</v>
      </c>
      <c r="D56" s="9"/>
      <c r="E56" s="9"/>
      <c r="F56" s="9"/>
      <c r="G56" s="9"/>
    </row>
    <row r="60" spans="2:8" ht="15.75" x14ac:dyDescent="0.25">
      <c r="B60" s="21" t="s">
        <v>101</v>
      </c>
      <c r="C60" s="22"/>
    </row>
    <row r="61" spans="2:8" x14ac:dyDescent="0.25">
      <c r="B61" s="13"/>
      <c r="C61" s="13"/>
      <c r="D61" s="13"/>
      <c r="E61" s="13"/>
      <c r="F61" s="13"/>
      <c r="G61" s="13"/>
      <c r="H61" s="2"/>
    </row>
    <row r="62" spans="2:8" x14ac:dyDescent="0.25">
      <c r="B62" s="25" t="s">
        <v>0</v>
      </c>
      <c r="C62" s="25"/>
      <c r="D62" s="25"/>
      <c r="E62" s="25"/>
      <c r="F62" s="25"/>
      <c r="G62" s="25"/>
      <c r="H62" s="2"/>
    </row>
    <row r="63" spans="2:8" ht="40.5" x14ac:dyDescent="0.25">
      <c r="B63" s="3" t="s">
        <v>1</v>
      </c>
      <c r="C63" s="3" t="s">
        <v>2</v>
      </c>
      <c r="D63" s="3" t="s">
        <v>3</v>
      </c>
      <c r="E63" s="4" t="s">
        <v>4</v>
      </c>
      <c r="F63" s="4" t="s">
        <v>108</v>
      </c>
      <c r="G63" s="4" t="s">
        <v>107</v>
      </c>
      <c r="H63" s="2"/>
    </row>
    <row r="64" spans="2:8" x14ac:dyDescent="0.25">
      <c r="B64" s="5">
        <v>1</v>
      </c>
      <c r="C64" s="5" t="s">
        <v>50</v>
      </c>
      <c r="D64" s="5" t="s">
        <v>9</v>
      </c>
      <c r="E64" s="6">
        <v>75</v>
      </c>
      <c r="F64" s="18"/>
      <c r="G64" s="18">
        <f>E64*F64</f>
        <v>0</v>
      </c>
      <c r="H64" s="2"/>
    </row>
    <row r="65" spans="2:8" x14ac:dyDescent="0.25">
      <c r="B65" s="5">
        <v>2</v>
      </c>
      <c r="C65" s="5" t="s">
        <v>51</v>
      </c>
      <c r="D65" s="5" t="s">
        <v>25</v>
      </c>
      <c r="E65" s="6">
        <v>8</v>
      </c>
      <c r="F65" s="18"/>
      <c r="G65" s="18">
        <f t="shared" ref="G65:G94" si="2">E65*F65</f>
        <v>0</v>
      </c>
      <c r="H65" s="2"/>
    </row>
    <row r="66" spans="2:8" x14ac:dyDescent="0.25">
      <c r="B66" s="5">
        <v>3</v>
      </c>
      <c r="C66" s="5" t="s">
        <v>52</v>
      </c>
      <c r="D66" s="5" t="s">
        <v>25</v>
      </c>
      <c r="E66" s="6">
        <v>2</v>
      </c>
      <c r="F66" s="18"/>
      <c r="G66" s="18">
        <f t="shared" si="2"/>
        <v>0</v>
      </c>
      <c r="H66" s="2"/>
    </row>
    <row r="67" spans="2:8" x14ac:dyDescent="0.25">
      <c r="B67" s="5">
        <v>4</v>
      </c>
      <c r="C67" s="5" t="s">
        <v>53</v>
      </c>
      <c r="D67" s="5" t="s">
        <v>109</v>
      </c>
      <c r="E67" s="6">
        <v>60</v>
      </c>
      <c r="F67" s="18"/>
      <c r="G67" s="18">
        <f t="shared" si="2"/>
        <v>0</v>
      </c>
      <c r="H67" s="2"/>
    </row>
    <row r="68" spans="2:8" x14ac:dyDescent="0.25">
      <c r="B68" s="5">
        <v>5</v>
      </c>
      <c r="C68" s="5" t="s">
        <v>54</v>
      </c>
      <c r="D68" s="5" t="s">
        <v>25</v>
      </c>
      <c r="E68" s="6">
        <v>4</v>
      </c>
      <c r="F68" s="18"/>
      <c r="G68" s="18">
        <f t="shared" si="2"/>
        <v>0</v>
      </c>
      <c r="H68" s="2"/>
    </row>
    <row r="69" spans="2:8" x14ac:dyDescent="0.25">
      <c r="B69" s="5">
        <v>6</v>
      </c>
      <c r="C69" s="5" t="s">
        <v>55</v>
      </c>
      <c r="D69" s="5" t="s">
        <v>25</v>
      </c>
      <c r="E69" s="6">
        <v>1</v>
      </c>
      <c r="F69" s="18"/>
      <c r="G69" s="18">
        <f t="shared" si="2"/>
        <v>0</v>
      </c>
      <c r="H69" s="2"/>
    </row>
    <row r="70" spans="2:8" x14ac:dyDescent="0.25">
      <c r="B70" s="5">
        <v>7</v>
      </c>
      <c r="C70" s="5" t="s">
        <v>56</v>
      </c>
      <c r="D70" s="5" t="s">
        <v>25</v>
      </c>
      <c r="E70" s="6">
        <v>1</v>
      </c>
      <c r="F70" s="18"/>
      <c r="G70" s="18">
        <f t="shared" si="2"/>
        <v>0</v>
      </c>
      <c r="H70" s="2"/>
    </row>
    <row r="71" spans="2:8" x14ac:dyDescent="0.25">
      <c r="B71" s="5">
        <v>8</v>
      </c>
      <c r="C71" s="5" t="s">
        <v>57</v>
      </c>
      <c r="D71" s="5" t="s">
        <v>25</v>
      </c>
      <c r="E71" s="6">
        <v>1</v>
      </c>
      <c r="F71" s="18"/>
      <c r="G71" s="18">
        <f t="shared" si="2"/>
        <v>0</v>
      </c>
      <c r="H71" s="2"/>
    </row>
    <row r="72" spans="2:8" x14ac:dyDescent="0.25">
      <c r="B72" s="5">
        <v>9</v>
      </c>
      <c r="C72" s="5" t="s">
        <v>58</v>
      </c>
      <c r="D72" s="5" t="s">
        <v>25</v>
      </c>
      <c r="E72" s="6">
        <v>1</v>
      </c>
      <c r="F72" s="18"/>
      <c r="G72" s="18">
        <f t="shared" si="2"/>
        <v>0</v>
      </c>
      <c r="H72" s="2"/>
    </row>
    <row r="73" spans="2:8" x14ac:dyDescent="0.25">
      <c r="B73" s="5">
        <v>10</v>
      </c>
      <c r="C73" s="5" t="s">
        <v>59</v>
      </c>
      <c r="D73" s="5" t="s">
        <v>25</v>
      </c>
      <c r="E73" s="6">
        <v>1</v>
      </c>
      <c r="F73" s="18"/>
      <c r="G73" s="18">
        <f t="shared" si="2"/>
        <v>0</v>
      </c>
      <c r="H73" s="2"/>
    </row>
    <row r="74" spans="2:8" x14ac:dyDescent="0.25">
      <c r="B74" s="5">
        <v>11</v>
      </c>
      <c r="C74" s="5" t="s">
        <v>60</v>
      </c>
      <c r="D74" s="5" t="s">
        <v>25</v>
      </c>
      <c r="E74" s="6">
        <v>1</v>
      </c>
      <c r="F74" s="18"/>
      <c r="G74" s="18">
        <f t="shared" si="2"/>
        <v>0</v>
      </c>
      <c r="H74" s="2"/>
    </row>
    <row r="75" spans="2:8" x14ac:dyDescent="0.25">
      <c r="B75" s="5">
        <v>12</v>
      </c>
      <c r="C75" s="5" t="s">
        <v>61</v>
      </c>
      <c r="D75" s="5" t="s">
        <v>25</v>
      </c>
      <c r="E75" s="6">
        <v>1</v>
      </c>
      <c r="F75" s="18"/>
      <c r="G75" s="18">
        <f t="shared" si="2"/>
        <v>0</v>
      </c>
      <c r="H75" s="2"/>
    </row>
    <row r="76" spans="2:8" x14ac:dyDescent="0.25">
      <c r="B76" s="5">
        <v>13</v>
      </c>
      <c r="C76" s="5" t="s">
        <v>62</v>
      </c>
      <c r="D76" s="5" t="s">
        <v>25</v>
      </c>
      <c r="E76" s="6">
        <v>1</v>
      </c>
      <c r="F76" s="18"/>
      <c r="G76" s="18">
        <f t="shared" si="2"/>
        <v>0</v>
      </c>
      <c r="H76" s="2"/>
    </row>
    <row r="77" spans="2:8" x14ac:dyDescent="0.25">
      <c r="B77" s="5">
        <v>14</v>
      </c>
      <c r="C77" s="5" t="s">
        <v>63</v>
      </c>
      <c r="D77" s="5" t="s">
        <v>25</v>
      </c>
      <c r="E77" s="6">
        <v>1</v>
      </c>
      <c r="F77" s="18"/>
      <c r="G77" s="18">
        <f t="shared" si="2"/>
        <v>0</v>
      </c>
      <c r="H77" s="2"/>
    </row>
    <row r="78" spans="2:8" x14ac:dyDescent="0.25">
      <c r="B78" s="5">
        <v>15</v>
      </c>
      <c r="C78" s="5" t="s">
        <v>64</v>
      </c>
      <c r="D78" s="5" t="s">
        <v>25</v>
      </c>
      <c r="E78" s="6">
        <v>1</v>
      </c>
      <c r="F78" s="18"/>
      <c r="G78" s="18">
        <f t="shared" si="2"/>
        <v>0</v>
      </c>
      <c r="H78" s="2"/>
    </row>
    <row r="79" spans="2:8" ht="28.5" x14ac:dyDescent="0.25">
      <c r="B79" s="5">
        <v>16</v>
      </c>
      <c r="C79" s="5" t="s">
        <v>65</v>
      </c>
      <c r="D79" s="5" t="s">
        <v>25</v>
      </c>
      <c r="E79" s="6">
        <v>1</v>
      </c>
      <c r="F79" s="18"/>
      <c r="G79" s="18">
        <f t="shared" si="2"/>
        <v>0</v>
      </c>
      <c r="H79" s="2"/>
    </row>
    <row r="80" spans="2:8" x14ac:dyDescent="0.25">
      <c r="B80" s="5">
        <v>17</v>
      </c>
      <c r="C80" s="5" t="s">
        <v>66</v>
      </c>
      <c r="D80" s="5" t="s">
        <v>25</v>
      </c>
      <c r="E80" s="6">
        <v>1</v>
      </c>
      <c r="F80" s="18"/>
      <c r="G80" s="18">
        <f t="shared" si="2"/>
        <v>0</v>
      </c>
      <c r="H80" s="2"/>
    </row>
    <row r="81" spans="2:8" x14ac:dyDescent="0.25">
      <c r="B81" s="5">
        <v>18</v>
      </c>
      <c r="C81" s="5" t="s">
        <v>67</v>
      </c>
      <c r="D81" s="5" t="s">
        <v>25</v>
      </c>
      <c r="E81" s="6">
        <v>3</v>
      </c>
      <c r="F81" s="18"/>
      <c r="G81" s="18">
        <f t="shared" si="2"/>
        <v>0</v>
      </c>
      <c r="H81" s="2"/>
    </row>
    <row r="82" spans="2:8" x14ac:dyDescent="0.25">
      <c r="B82" s="5">
        <v>19</v>
      </c>
      <c r="C82" s="5" t="s">
        <v>68</v>
      </c>
      <c r="D82" s="5" t="s">
        <v>25</v>
      </c>
      <c r="E82" s="6">
        <v>3</v>
      </c>
      <c r="F82" s="18"/>
      <c r="G82" s="18">
        <f t="shared" si="2"/>
        <v>0</v>
      </c>
      <c r="H82" s="2"/>
    </row>
    <row r="83" spans="2:8" x14ac:dyDescent="0.25">
      <c r="B83" s="5">
        <v>20</v>
      </c>
      <c r="C83" s="5" t="s">
        <v>69</v>
      </c>
      <c r="D83" s="5" t="s">
        <v>25</v>
      </c>
      <c r="E83" s="6">
        <v>3</v>
      </c>
      <c r="F83" s="18"/>
      <c r="G83" s="18">
        <f t="shared" si="2"/>
        <v>0</v>
      </c>
      <c r="H83" s="2"/>
    </row>
    <row r="84" spans="2:8" x14ac:dyDescent="0.25">
      <c r="B84" s="5">
        <v>21</v>
      </c>
      <c r="C84" s="5" t="s">
        <v>70</v>
      </c>
      <c r="D84" s="5" t="s">
        <v>9</v>
      </c>
      <c r="E84" s="6">
        <v>1</v>
      </c>
      <c r="F84" s="18"/>
      <c r="G84" s="18">
        <f t="shared" si="2"/>
        <v>0</v>
      </c>
      <c r="H84" s="2"/>
    </row>
    <row r="85" spans="2:8" x14ac:dyDescent="0.25">
      <c r="B85" s="5">
        <v>22</v>
      </c>
      <c r="C85" s="5" t="s">
        <v>71</v>
      </c>
      <c r="D85" s="5" t="s">
        <v>109</v>
      </c>
      <c r="E85" s="6">
        <v>5.4</v>
      </c>
      <c r="F85" s="18"/>
      <c r="G85" s="18">
        <f t="shared" si="2"/>
        <v>0</v>
      </c>
      <c r="H85" s="2"/>
    </row>
    <row r="86" spans="2:8" x14ac:dyDescent="0.25">
      <c r="B86" s="5">
        <v>23</v>
      </c>
      <c r="C86" s="5" t="s">
        <v>72</v>
      </c>
      <c r="D86" s="5" t="s">
        <v>25</v>
      </c>
      <c r="E86" s="6">
        <v>8</v>
      </c>
      <c r="F86" s="18"/>
      <c r="G86" s="18">
        <f t="shared" si="2"/>
        <v>0</v>
      </c>
      <c r="H86" s="2"/>
    </row>
    <row r="87" spans="2:8" x14ac:dyDescent="0.25">
      <c r="B87" s="5">
        <v>24</v>
      </c>
      <c r="C87" s="5" t="s">
        <v>73</v>
      </c>
      <c r="D87" s="5" t="s">
        <v>21</v>
      </c>
      <c r="E87" s="6">
        <v>0.5</v>
      </c>
      <c r="F87" s="18"/>
      <c r="G87" s="18">
        <f t="shared" si="2"/>
        <v>0</v>
      </c>
      <c r="H87" s="2"/>
    </row>
    <row r="88" spans="2:8" x14ac:dyDescent="0.25">
      <c r="B88" s="5">
        <v>25</v>
      </c>
      <c r="C88" s="5" t="s">
        <v>74</v>
      </c>
      <c r="D88" s="5" t="s">
        <v>25</v>
      </c>
      <c r="E88" s="6">
        <v>1</v>
      </c>
      <c r="F88" s="18"/>
      <c r="G88" s="18">
        <f t="shared" si="2"/>
        <v>0</v>
      </c>
      <c r="H88" s="2"/>
    </row>
    <row r="89" spans="2:8" x14ac:dyDescent="0.25">
      <c r="B89" s="5">
        <v>26</v>
      </c>
      <c r="C89" s="5" t="s">
        <v>75</v>
      </c>
      <c r="D89" s="5" t="s">
        <v>25</v>
      </c>
      <c r="E89" s="6">
        <v>1</v>
      </c>
      <c r="F89" s="18"/>
      <c r="G89" s="18">
        <f t="shared" si="2"/>
        <v>0</v>
      </c>
      <c r="H89" s="2"/>
    </row>
    <row r="90" spans="2:8" x14ac:dyDescent="0.25">
      <c r="B90" s="5">
        <v>27</v>
      </c>
      <c r="C90" s="5" t="s">
        <v>76</v>
      </c>
      <c r="D90" s="5" t="s">
        <v>25</v>
      </c>
      <c r="E90" s="6">
        <v>1</v>
      </c>
      <c r="F90" s="18"/>
      <c r="G90" s="18">
        <f t="shared" si="2"/>
        <v>0</v>
      </c>
      <c r="H90" s="2"/>
    </row>
    <row r="91" spans="2:8" x14ac:dyDescent="0.25">
      <c r="B91" s="5">
        <v>28</v>
      </c>
      <c r="C91" s="5" t="s">
        <v>77</v>
      </c>
      <c r="D91" s="5" t="s">
        <v>25</v>
      </c>
      <c r="E91" s="6">
        <v>1</v>
      </c>
      <c r="F91" s="18"/>
      <c r="G91" s="18">
        <f t="shared" si="2"/>
        <v>0</v>
      </c>
      <c r="H91" s="2"/>
    </row>
    <row r="92" spans="2:8" x14ac:dyDescent="0.25">
      <c r="B92" s="5">
        <v>29</v>
      </c>
      <c r="C92" s="5" t="s">
        <v>78</v>
      </c>
      <c r="D92" s="5" t="s">
        <v>25</v>
      </c>
      <c r="E92" s="6">
        <v>1</v>
      </c>
      <c r="F92" s="18"/>
      <c r="G92" s="18">
        <f t="shared" si="2"/>
        <v>0</v>
      </c>
      <c r="H92" s="12"/>
    </row>
    <row r="93" spans="2:8" x14ac:dyDescent="0.25">
      <c r="B93" s="5">
        <v>30</v>
      </c>
      <c r="C93" s="5" t="s">
        <v>103</v>
      </c>
      <c r="D93" s="5" t="s">
        <v>9</v>
      </c>
      <c r="E93" s="6">
        <v>66</v>
      </c>
      <c r="F93" s="18"/>
      <c r="G93" s="18">
        <f t="shared" si="2"/>
        <v>0</v>
      </c>
      <c r="H93" s="12"/>
    </row>
    <row r="94" spans="2:8" x14ac:dyDescent="0.25">
      <c r="B94" s="5">
        <v>31</v>
      </c>
      <c r="C94" s="5" t="s">
        <v>104</v>
      </c>
      <c r="D94" s="5" t="s">
        <v>109</v>
      </c>
      <c r="E94" s="6">
        <v>1</v>
      </c>
      <c r="F94" s="18"/>
      <c r="G94" s="18">
        <f t="shared" si="2"/>
        <v>0</v>
      </c>
      <c r="H94" s="12"/>
    </row>
    <row r="95" spans="2:8" x14ac:dyDescent="0.25">
      <c r="B95" s="23" t="s">
        <v>6</v>
      </c>
      <c r="C95" s="23"/>
      <c r="D95" s="23"/>
      <c r="E95" s="23"/>
      <c r="F95" s="7"/>
      <c r="G95" s="20">
        <f>SUM(G64:G94)</f>
        <v>0</v>
      </c>
      <c r="H95" s="2"/>
    </row>
    <row r="97" spans="2:7" x14ac:dyDescent="0.25">
      <c r="B97" s="25" t="s">
        <v>79</v>
      </c>
      <c r="C97" s="25"/>
      <c r="D97" s="25"/>
      <c r="E97" s="25"/>
      <c r="F97" s="13"/>
      <c r="G97" s="13"/>
    </row>
    <row r="98" spans="2:7" ht="40.5" x14ac:dyDescent="0.25">
      <c r="B98" s="3" t="s">
        <v>1</v>
      </c>
      <c r="C98" s="3" t="s">
        <v>2</v>
      </c>
      <c r="D98" s="3" t="s">
        <v>3</v>
      </c>
      <c r="E98" s="4" t="s">
        <v>4</v>
      </c>
      <c r="F98" s="4" t="s">
        <v>108</v>
      </c>
      <c r="G98" s="4" t="s">
        <v>107</v>
      </c>
    </row>
    <row r="99" spans="2:7" x14ac:dyDescent="0.25">
      <c r="B99" s="5">
        <v>1</v>
      </c>
      <c r="C99" s="5" t="s">
        <v>80</v>
      </c>
      <c r="D99" s="5" t="s">
        <v>9</v>
      </c>
      <c r="E99" s="6">
        <v>72</v>
      </c>
      <c r="F99" s="18"/>
      <c r="G99" s="18">
        <f>E99*F99</f>
        <v>0</v>
      </c>
    </row>
    <row r="100" spans="2:7" x14ac:dyDescent="0.25">
      <c r="B100" s="5">
        <v>2</v>
      </c>
      <c r="C100" s="5" t="s">
        <v>81</v>
      </c>
      <c r="D100" s="5" t="s">
        <v>25</v>
      </c>
      <c r="E100" s="6">
        <v>1</v>
      </c>
      <c r="F100" s="18"/>
      <c r="G100" s="18">
        <f t="shared" ref="G100:G119" si="3">E100*F100</f>
        <v>0</v>
      </c>
    </row>
    <row r="101" spans="2:7" x14ac:dyDescent="0.25">
      <c r="B101" s="5">
        <v>3</v>
      </c>
      <c r="C101" s="5" t="s">
        <v>82</v>
      </c>
      <c r="D101" s="5" t="s">
        <v>25</v>
      </c>
      <c r="E101" s="6">
        <v>2</v>
      </c>
      <c r="F101" s="18"/>
      <c r="G101" s="18">
        <f t="shared" si="3"/>
        <v>0</v>
      </c>
    </row>
    <row r="102" spans="2:7" x14ac:dyDescent="0.25">
      <c r="B102" s="5">
        <v>4</v>
      </c>
      <c r="C102" s="5" t="s">
        <v>83</v>
      </c>
      <c r="D102" s="5" t="s">
        <v>25</v>
      </c>
      <c r="E102" s="6">
        <v>1</v>
      </c>
      <c r="F102" s="18"/>
      <c r="G102" s="18">
        <f t="shared" si="3"/>
        <v>0</v>
      </c>
    </row>
    <row r="103" spans="2:7" x14ac:dyDescent="0.25">
      <c r="B103" s="5">
        <v>5</v>
      </c>
      <c r="C103" s="5" t="s">
        <v>84</v>
      </c>
      <c r="D103" s="5" t="s">
        <v>25</v>
      </c>
      <c r="E103" s="6">
        <v>1</v>
      </c>
      <c r="F103" s="18"/>
      <c r="G103" s="18">
        <f t="shared" si="3"/>
        <v>0</v>
      </c>
    </row>
    <row r="104" spans="2:7" x14ac:dyDescent="0.25">
      <c r="B104" s="5">
        <v>6</v>
      </c>
      <c r="C104" s="5" t="s">
        <v>85</v>
      </c>
      <c r="D104" s="5" t="s">
        <v>25</v>
      </c>
      <c r="E104" s="6">
        <v>6</v>
      </c>
      <c r="F104" s="18"/>
      <c r="G104" s="18">
        <f t="shared" si="3"/>
        <v>0</v>
      </c>
    </row>
    <row r="105" spans="2:7" x14ac:dyDescent="0.25">
      <c r="B105" s="5">
        <v>7</v>
      </c>
      <c r="C105" s="5" t="s">
        <v>86</v>
      </c>
      <c r="D105" s="5" t="s">
        <v>25</v>
      </c>
      <c r="E105" s="6">
        <v>1</v>
      </c>
      <c r="F105" s="18"/>
      <c r="G105" s="18">
        <f t="shared" si="3"/>
        <v>0</v>
      </c>
    </row>
    <row r="106" spans="2:7" x14ac:dyDescent="0.25">
      <c r="B106" s="5">
        <v>8</v>
      </c>
      <c r="C106" s="5" t="s">
        <v>87</v>
      </c>
      <c r="D106" s="5" t="s">
        <v>25</v>
      </c>
      <c r="E106" s="6">
        <v>1</v>
      </c>
      <c r="F106" s="18"/>
      <c r="G106" s="18">
        <f t="shared" si="3"/>
        <v>0</v>
      </c>
    </row>
    <row r="107" spans="2:7" ht="28.5" x14ac:dyDescent="0.25">
      <c r="B107" s="5">
        <v>9</v>
      </c>
      <c r="C107" s="5" t="s">
        <v>88</v>
      </c>
      <c r="D107" s="5" t="s">
        <v>110</v>
      </c>
      <c r="E107" s="6">
        <v>2</v>
      </c>
      <c r="F107" s="18"/>
      <c r="G107" s="18">
        <f t="shared" si="3"/>
        <v>0</v>
      </c>
    </row>
    <row r="108" spans="2:7" x14ac:dyDescent="0.25">
      <c r="B108" s="5">
        <v>10</v>
      </c>
      <c r="C108" s="5" t="s">
        <v>89</v>
      </c>
      <c r="D108" s="5" t="s">
        <v>9</v>
      </c>
      <c r="E108" s="6">
        <v>75</v>
      </c>
      <c r="F108" s="18"/>
      <c r="G108" s="18">
        <f t="shared" si="3"/>
        <v>0</v>
      </c>
    </row>
    <row r="109" spans="2:7" x14ac:dyDescent="0.25">
      <c r="B109" s="5">
        <v>11</v>
      </c>
      <c r="C109" s="5" t="s">
        <v>90</v>
      </c>
      <c r="D109" s="5" t="s">
        <v>44</v>
      </c>
      <c r="E109" s="6">
        <v>1</v>
      </c>
      <c r="F109" s="18"/>
      <c r="G109" s="18">
        <f t="shared" si="3"/>
        <v>0</v>
      </c>
    </row>
    <row r="110" spans="2:7" x14ac:dyDescent="0.25">
      <c r="B110" s="5">
        <v>12</v>
      </c>
      <c r="C110" s="5" t="s">
        <v>91</v>
      </c>
      <c r="D110" s="5" t="s">
        <v>44</v>
      </c>
      <c r="E110" s="6">
        <v>1</v>
      </c>
      <c r="F110" s="18"/>
      <c r="G110" s="18">
        <f t="shared" si="3"/>
        <v>0</v>
      </c>
    </row>
    <row r="111" spans="2:7" x14ac:dyDescent="0.25">
      <c r="B111" s="5">
        <v>13</v>
      </c>
      <c r="C111" s="5" t="s">
        <v>92</v>
      </c>
      <c r="D111" s="5" t="s">
        <v>44</v>
      </c>
      <c r="E111" s="6">
        <v>4</v>
      </c>
      <c r="F111" s="18"/>
      <c r="G111" s="18">
        <f t="shared" si="3"/>
        <v>0</v>
      </c>
    </row>
    <row r="112" spans="2:7" x14ac:dyDescent="0.25">
      <c r="B112" s="5">
        <v>14</v>
      </c>
      <c r="C112" s="5" t="s">
        <v>93</v>
      </c>
      <c r="D112" s="5" t="s">
        <v>25</v>
      </c>
      <c r="E112" s="6">
        <v>2</v>
      </c>
      <c r="F112" s="18"/>
      <c r="G112" s="18">
        <f t="shared" si="3"/>
        <v>0</v>
      </c>
    </row>
    <row r="113" spans="2:7" x14ac:dyDescent="0.25">
      <c r="B113" s="5">
        <v>15</v>
      </c>
      <c r="C113" s="5" t="s">
        <v>94</v>
      </c>
      <c r="D113" s="5" t="s">
        <v>25</v>
      </c>
      <c r="E113" s="6">
        <v>1</v>
      </c>
      <c r="F113" s="18"/>
      <c r="G113" s="18">
        <f t="shared" si="3"/>
        <v>0</v>
      </c>
    </row>
    <row r="114" spans="2:7" x14ac:dyDescent="0.25">
      <c r="B114" s="5">
        <v>16</v>
      </c>
      <c r="C114" s="5" t="s">
        <v>95</v>
      </c>
      <c r="D114" s="5" t="s">
        <v>44</v>
      </c>
      <c r="E114" s="6">
        <v>8</v>
      </c>
      <c r="F114" s="18"/>
      <c r="G114" s="18">
        <f t="shared" si="3"/>
        <v>0</v>
      </c>
    </row>
    <row r="115" spans="2:7" x14ac:dyDescent="0.25">
      <c r="B115" s="5">
        <v>17</v>
      </c>
      <c r="C115" s="5" t="s">
        <v>96</v>
      </c>
      <c r="D115" s="5" t="s">
        <v>25</v>
      </c>
      <c r="E115" s="6">
        <v>1</v>
      </c>
      <c r="F115" s="18"/>
      <c r="G115" s="18">
        <f t="shared" si="3"/>
        <v>0</v>
      </c>
    </row>
    <row r="116" spans="2:7" x14ac:dyDescent="0.25">
      <c r="B116" s="5">
        <v>18</v>
      </c>
      <c r="C116" s="5" t="s">
        <v>97</v>
      </c>
      <c r="D116" s="5" t="s">
        <v>25</v>
      </c>
      <c r="E116" s="6">
        <v>1</v>
      </c>
      <c r="F116" s="18"/>
      <c r="G116" s="18">
        <f t="shared" si="3"/>
        <v>0</v>
      </c>
    </row>
    <row r="117" spans="2:7" x14ac:dyDescent="0.25">
      <c r="B117" s="5">
        <v>19</v>
      </c>
      <c r="C117" s="5" t="s">
        <v>98</v>
      </c>
      <c r="D117" s="5" t="s">
        <v>44</v>
      </c>
      <c r="E117" s="6">
        <v>3</v>
      </c>
      <c r="F117" s="18"/>
      <c r="G117" s="18">
        <f t="shared" si="3"/>
        <v>0</v>
      </c>
    </row>
    <row r="118" spans="2:7" ht="28.5" x14ac:dyDescent="0.25">
      <c r="B118" s="5">
        <v>20</v>
      </c>
      <c r="C118" s="5" t="s">
        <v>99</v>
      </c>
      <c r="D118" s="5" t="s">
        <v>25</v>
      </c>
      <c r="E118" s="6">
        <v>1</v>
      </c>
      <c r="F118" s="18"/>
      <c r="G118" s="18">
        <f t="shared" si="3"/>
        <v>0</v>
      </c>
    </row>
    <row r="119" spans="2:7" x14ac:dyDescent="0.25">
      <c r="B119" s="5">
        <v>21</v>
      </c>
      <c r="C119" s="5" t="s">
        <v>100</v>
      </c>
      <c r="D119" s="5" t="s">
        <v>25</v>
      </c>
      <c r="E119" s="6">
        <v>1</v>
      </c>
      <c r="F119" s="18"/>
      <c r="G119" s="18">
        <f t="shared" si="3"/>
        <v>0</v>
      </c>
    </row>
    <row r="120" spans="2:7" x14ac:dyDescent="0.25">
      <c r="B120" s="23" t="s">
        <v>6</v>
      </c>
      <c r="C120" s="23"/>
      <c r="D120" s="23"/>
      <c r="E120" s="23"/>
      <c r="F120" s="7"/>
      <c r="G120" s="20">
        <f>SUM(G99:G119)</f>
        <v>0</v>
      </c>
    </row>
    <row r="123" spans="2:7" x14ac:dyDescent="0.25">
      <c r="B123" s="14" t="s">
        <v>113</v>
      </c>
      <c r="C123" s="11"/>
    </row>
    <row r="124" spans="2:7" x14ac:dyDescent="0.25">
      <c r="B124" s="3" t="s">
        <v>2</v>
      </c>
      <c r="C124" s="4" t="s">
        <v>46</v>
      </c>
    </row>
    <row r="125" spans="2:7" x14ac:dyDescent="0.25">
      <c r="B125" s="16" t="s">
        <v>47</v>
      </c>
      <c r="C125" s="18">
        <f>G95</f>
        <v>0</v>
      </c>
    </row>
    <row r="126" spans="2:7" x14ac:dyDescent="0.25">
      <c r="B126" s="16" t="s">
        <v>111</v>
      </c>
      <c r="C126" s="18">
        <f>G120</f>
        <v>0</v>
      </c>
    </row>
    <row r="127" spans="2:7" x14ac:dyDescent="0.25">
      <c r="B127" s="19" t="s">
        <v>6</v>
      </c>
      <c r="C127" s="20">
        <f>SUM(C125:C126)</f>
        <v>0</v>
      </c>
    </row>
    <row r="131" spans="2:7" ht="15.75" x14ac:dyDescent="0.25">
      <c r="B131" s="21" t="s">
        <v>105</v>
      </c>
      <c r="C131" s="22"/>
    </row>
    <row r="133" spans="2:7" x14ac:dyDescent="0.25">
      <c r="B133" s="24" t="s">
        <v>0</v>
      </c>
      <c r="C133" s="24"/>
      <c r="D133" s="24"/>
      <c r="E133" s="24"/>
      <c r="F133" s="24"/>
      <c r="G133" s="24"/>
    </row>
    <row r="134" spans="2:7" ht="40.5" x14ac:dyDescent="0.25">
      <c r="B134" s="3" t="s">
        <v>1</v>
      </c>
      <c r="C134" s="3" t="s">
        <v>2</v>
      </c>
      <c r="D134" s="3" t="s">
        <v>3</v>
      </c>
      <c r="E134" s="4" t="s">
        <v>4</v>
      </c>
      <c r="F134" s="4" t="s">
        <v>108</v>
      </c>
      <c r="G134" s="4" t="s">
        <v>107</v>
      </c>
    </row>
    <row r="135" spans="2:7" x14ac:dyDescent="0.25">
      <c r="B135" s="5">
        <v>1</v>
      </c>
      <c r="C135" s="5" t="s">
        <v>103</v>
      </c>
      <c r="D135" s="5" t="s">
        <v>9</v>
      </c>
      <c r="E135" s="6">
        <v>40</v>
      </c>
      <c r="F135" s="18"/>
      <c r="G135" s="18">
        <f>E135*F135</f>
        <v>0</v>
      </c>
    </row>
    <row r="136" spans="2:7" x14ac:dyDescent="0.25">
      <c r="B136" s="5">
        <v>2</v>
      </c>
      <c r="C136" s="5" t="s">
        <v>104</v>
      </c>
      <c r="D136" s="5" t="s">
        <v>109</v>
      </c>
      <c r="E136" s="6">
        <v>0.8</v>
      </c>
      <c r="F136" s="18"/>
      <c r="G136" s="18">
        <f>E136*F136</f>
        <v>0</v>
      </c>
    </row>
    <row r="137" spans="2:7" x14ac:dyDescent="0.25">
      <c r="B137" s="23" t="s">
        <v>6</v>
      </c>
      <c r="C137" s="23"/>
      <c r="D137" s="23"/>
      <c r="E137" s="23"/>
      <c r="F137" s="7"/>
      <c r="G137" s="20">
        <f>SUM(G135:G136)</f>
        <v>0</v>
      </c>
    </row>
    <row r="139" spans="2:7" x14ac:dyDescent="0.25">
      <c r="B139" s="24" t="s">
        <v>7</v>
      </c>
      <c r="C139" s="24"/>
      <c r="D139" s="24"/>
      <c r="E139" s="24"/>
      <c r="F139" s="24"/>
      <c r="G139" s="24"/>
    </row>
    <row r="140" spans="2:7" ht="40.5" x14ac:dyDescent="0.25">
      <c r="B140" s="3" t="s">
        <v>1</v>
      </c>
      <c r="C140" s="3" t="s">
        <v>2</v>
      </c>
      <c r="D140" s="3" t="s">
        <v>3</v>
      </c>
      <c r="E140" s="4" t="s">
        <v>4</v>
      </c>
      <c r="F140" s="4" t="s">
        <v>108</v>
      </c>
      <c r="G140" s="4" t="s">
        <v>107</v>
      </c>
    </row>
    <row r="141" spans="2:7" x14ac:dyDescent="0.25">
      <c r="B141" s="5">
        <v>1</v>
      </c>
      <c r="C141" s="5" t="s">
        <v>8</v>
      </c>
      <c r="D141" s="5" t="s">
        <v>9</v>
      </c>
      <c r="E141" s="6">
        <v>20</v>
      </c>
      <c r="F141" s="18"/>
      <c r="G141" s="18">
        <f>E141*F141</f>
        <v>0</v>
      </c>
    </row>
    <row r="142" spans="2:7" x14ac:dyDescent="0.25">
      <c r="B142" s="5">
        <v>2</v>
      </c>
      <c r="C142" s="5" t="s">
        <v>10</v>
      </c>
      <c r="D142" s="5" t="s">
        <v>11</v>
      </c>
      <c r="E142" s="6">
        <v>15.6</v>
      </c>
      <c r="F142" s="18"/>
      <c r="G142" s="18">
        <f t="shared" ref="G142:G154" si="4">E142*F142</f>
        <v>0</v>
      </c>
    </row>
    <row r="143" spans="2:7" ht="28.5" x14ac:dyDescent="0.25">
      <c r="B143" s="5">
        <v>3</v>
      </c>
      <c r="C143" s="5" t="s">
        <v>12</v>
      </c>
      <c r="D143" s="5" t="s">
        <v>11</v>
      </c>
      <c r="E143" s="6">
        <v>2</v>
      </c>
      <c r="F143" s="18"/>
      <c r="G143" s="18">
        <f t="shared" si="4"/>
        <v>0</v>
      </c>
    </row>
    <row r="144" spans="2:7" x14ac:dyDescent="0.25">
      <c r="B144" s="5">
        <v>4</v>
      </c>
      <c r="C144" s="5" t="s">
        <v>13</v>
      </c>
      <c r="D144" s="5" t="s">
        <v>11</v>
      </c>
      <c r="E144" s="6">
        <v>3.4</v>
      </c>
      <c r="F144" s="18"/>
      <c r="G144" s="18">
        <f t="shared" si="4"/>
        <v>0</v>
      </c>
    </row>
    <row r="145" spans="2:7" x14ac:dyDescent="0.25">
      <c r="B145" s="5">
        <v>5</v>
      </c>
      <c r="C145" s="5" t="s">
        <v>14</v>
      </c>
      <c r="D145" s="5" t="s">
        <v>11</v>
      </c>
      <c r="E145" s="6">
        <v>5.7</v>
      </c>
      <c r="F145" s="18"/>
      <c r="G145" s="18">
        <f t="shared" si="4"/>
        <v>0</v>
      </c>
    </row>
    <row r="146" spans="2:7" x14ac:dyDescent="0.25">
      <c r="B146" s="5">
        <v>6</v>
      </c>
      <c r="C146" s="5" t="s">
        <v>15</v>
      </c>
      <c r="D146" s="5" t="s">
        <v>11</v>
      </c>
      <c r="E146" s="6">
        <v>5.7</v>
      </c>
      <c r="F146" s="18"/>
      <c r="G146" s="18">
        <f t="shared" si="4"/>
        <v>0</v>
      </c>
    </row>
    <row r="147" spans="2:7" ht="28.5" x14ac:dyDescent="0.25">
      <c r="B147" s="5">
        <v>7</v>
      </c>
      <c r="C147" s="5" t="s">
        <v>16</v>
      </c>
      <c r="D147" s="5" t="s">
        <v>11</v>
      </c>
      <c r="E147" s="6">
        <v>9.1</v>
      </c>
      <c r="F147" s="18"/>
      <c r="G147" s="18">
        <f t="shared" si="4"/>
        <v>0</v>
      </c>
    </row>
    <row r="148" spans="2:7" x14ac:dyDescent="0.25">
      <c r="B148" s="5">
        <v>8</v>
      </c>
      <c r="C148" s="5" t="s">
        <v>17</v>
      </c>
      <c r="D148" s="5" t="s">
        <v>11</v>
      </c>
      <c r="E148" s="6">
        <v>9.1</v>
      </c>
      <c r="F148" s="18"/>
      <c r="G148" s="18">
        <f t="shared" si="4"/>
        <v>0</v>
      </c>
    </row>
    <row r="149" spans="2:7" x14ac:dyDescent="0.25">
      <c r="B149" s="5">
        <v>9</v>
      </c>
      <c r="C149" s="5" t="s">
        <v>106</v>
      </c>
      <c r="D149" s="5" t="s">
        <v>9</v>
      </c>
      <c r="E149" s="6">
        <v>40</v>
      </c>
      <c r="F149" s="18"/>
      <c r="G149" s="18">
        <f t="shared" si="4"/>
        <v>0</v>
      </c>
    </row>
    <row r="150" spans="2:7" x14ac:dyDescent="0.25">
      <c r="B150" s="5">
        <v>10</v>
      </c>
      <c r="C150" s="5" t="s">
        <v>19</v>
      </c>
      <c r="D150" s="5" t="s">
        <v>9</v>
      </c>
      <c r="E150" s="6">
        <v>14</v>
      </c>
      <c r="F150" s="18"/>
      <c r="G150" s="18">
        <f t="shared" si="4"/>
        <v>0</v>
      </c>
    </row>
    <row r="151" spans="2:7" ht="28.5" x14ac:dyDescent="0.25">
      <c r="B151" s="5">
        <v>11</v>
      </c>
      <c r="C151" s="5" t="s">
        <v>20</v>
      </c>
      <c r="D151" s="5" t="s">
        <v>21</v>
      </c>
      <c r="E151" s="6">
        <v>5.6</v>
      </c>
      <c r="F151" s="18"/>
      <c r="G151" s="18">
        <f t="shared" si="4"/>
        <v>0</v>
      </c>
    </row>
    <row r="152" spans="2:7" x14ac:dyDescent="0.25">
      <c r="B152" s="5">
        <v>12</v>
      </c>
      <c r="C152" s="5" t="s">
        <v>22</v>
      </c>
      <c r="D152" s="5" t="s">
        <v>23</v>
      </c>
      <c r="E152" s="6">
        <v>1.34</v>
      </c>
      <c r="F152" s="18"/>
      <c r="G152" s="18">
        <f t="shared" si="4"/>
        <v>0</v>
      </c>
    </row>
    <row r="153" spans="2:7" x14ac:dyDescent="0.25">
      <c r="B153" s="5">
        <v>13</v>
      </c>
      <c r="C153" s="5" t="s">
        <v>30</v>
      </c>
      <c r="D153" s="5" t="s">
        <v>21</v>
      </c>
      <c r="E153" s="6">
        <v>10</v>
      </c>
      <c r="F153" s="18"/>
      <c r="G153" s="18">
        <f t="shared" si="4"/>
        <v>0</v>
      </c>
    </row>
    <row r="154" spans="2:7" x14ac:dyDescent="0.25">
      <c r="B154" s="5">
        <v>14</v>
      </c>
      <c r="C154" s="5" t="s">
        <v>31</v>
      </c>
      <c r="D154" s="5" t="s">
        <v>32</v>
      </c>
      <c r="E154" s="6">
        <v>20</v>
      </c>
      <c r="F154" s="18"/>
      <c r="G154" s="18">
        <f t="shared" si="4"/>
        <v>0</v>
      </c>
    </row>
    <row r="155" spans="2:7" x14ac:dyDescent="0.25">
      <c r="B155" s="23" t="s">
        <v>6</v>
      </c>
      <c r="C155" s="23"/>
      <c r="D155" s="23"/>
      <c r="E155" s="23"/>
      <c r="F155" s="7"/>
      <c r="G155" s="20">
        <f>SUM(G141:G154)</f>
        <v>0</v>
      </c>
    </row>
    <row r="158" spans="2:7" x14ac:dyDescent="0.25">
      <c r="B158" s="14" t="s">
        <v>114</v>
      </c>
      <c r="C158" s="11"/>
    </row>
    <row r="159" spans="2:7" x14ac:dyDescent="0.25">
      <c r="B159" s="3" t="s">
        <v>2</v>
      </c>
      <c r="C159" s="4" t="s">
        <v>46</v>
      </c>
    </row>
    <row r="160" spans="2:7" x14ac:dyDescent="0.25">
      <c r="B160" s="16" t="s">
        <v>47</v>
      </c>
      <c r="C160" s="18">
        <f>G137</f>
        <v>0</v>
      </c>
    </row>
    <row r="161" spans="2:3" x14ac:dyDescent="0.25">
      <c r="B161" s="16" t="s">
        <v>49</v>
      </c>
      <c r="C161" s="18">
        <f>G155</f>
        <v>0</v>
      </c>
    </row>
    <row r="162" spans="2:3" x14ac:dyDescent="0.25">
      <c r="B162" s="19" t="s">
        <v>6</v>
      </c>
      <c r="C162" s="20">
        <f>SUM(C160:C161)</f>
        <v>0</v>
      </c>
    </row>
  </sheetData>
  <mergeCells count="16">
    <mergeCell ref="H36:H37"/>
    <mergeCell ref="B48:E48"/>
    <mergeCell ref="B37:G37"/>
    <mergeCell ref="B155:E155"/>
    <mergeCell ref="B133:G133"/>
    <mergeCell ref="B137:E137"/>
    <mergeCell ref="B139:G139"/>
    <mergeCell ref="B5:G5"/>
    <mergeCell ref="B8:E8"/>
    <mergeCell ref="B11:G11"/>
    <mergeCell ref="B35:E35"/>
    <mergeCell ref="B36:G36"/>
    <mergeCell ref="B62:G62"/>
    <mergeCell ref="B95:E95"/>
    <mergeCell ref="B97:E97"/>
    <mergeCell ref="B120:E1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workbookViewId="0">
      <selection activeCell="B3" sqref="B3"/>
    </sheetView>
  </sheetViews>
  <sheetFormatPr defaultRowHeight="15" x14ac:dyDescent="0.25"/>
  <cols>
    <col min="2" max="2" width="14" customWidth="1"/>
    <col min="3" max="3" width="70.140625" customWidth="1"/>
    <col min="4" max="7" width="12.7109375" customWidth="1"/>
  </cols>
  <sheetData>
    <row r="2" spans="2:7" ht="15.75" x14ac:dyDescent="0.25">
      <c r="B2" s="21" t="s">
        <v>127</v>
      </c>
      <c r="C2" s="22"/>
    </row>
    <row r="4" spans="2:7" ht="15" customHeight="1" x14ac:dyDescent="0.25">
      <c r="B4" s="24" t="s">
        <v>7</v>
      </c>
      <c r="C4" s="24"/>
      <c r="D4" s="24"/>
      <c r="E4" s="24"/>
      <c r="F4" s="24"/>
      <c r="G4" s="24"/>
    </row>
    <row r="5" spans="2:7" ht="54" x14ac:dyDescent="0.25">
      <c r="B5" s="3" t="s">
        <v>1</v>
      </c>
      <c r="C5" s="3" t="s">
        <v>2</v>
      </c>
      <c r="D5" s="3" t="s">
        <v>3</v>
      </c>
      <c r="E5" s="4" t="s">
        <v>4</v>
      </c>
      <c r="F5" s="4" t="s">
        <v>108</v>
      </c>
      <c r="G5" s="4" t="s">
        <v>107</v>
      </c>
    </row>
    <row r="6" spans="2:7" ht="42.75" x14ac:dyDescent="0.25">
      <c r="B6" s="5">
        <v>1</v>
      </c>
      <c r="C6" s="5" t="s">
        <v>118</v>
      </c>
      <c r="D6" s="5" t="s">
        <v>44</v>
      </c>
      <c r="E6" s="6">
        <v>18</v>
      </c>
      <c r="F6" s="18"/>
      <c r="G6" s="18">
        <f>E6*F6</f>
        <v>0</v>
      </c>
    </row>
    <row r="7" spans="2:7" ht="30" customHeight="1" x14ac:dyDescent="0.25">
      <c r="B7" s="5">
        <v>2</v>
      </c>
      <c r="C7" s="5" t="s">
        <v>119</v>
      </c>
      <c r="D7" s="5" t="s">
        <v>11</v>
      </c>
      <c r="E7" s="6">
        <v>40</v>
      </c>
      <c r="F7" s="18"/>
      <c r="G7" s="18">
        <f t="shared" ref="G7:G12" si="0">E7*F7</f>
        <v>0</v>
      </c>
    </row>
    <row r="8" spans="2:7" ht="30" customHeight="1" x14ac:dyDescent="0.25">
      <c r="B8" s="5">
        <v>3</v>
      </c>
      <c r="C8" s="5" t="s">
        <v>120</v>
      </c>
      <c r="D8" s="5" t="s">
        <v>11</v>
      </c>
      <c r="E8" s="6">
        <v>12.5</v>
      </c>
      <c r="F8" s="18"/>
      <c r="G8" s="18">
        <f t="shared" si="0"/>
        <v>0</v>
      </c>
    </row>
    <row r="9" spans="2:7" ht="30" customHeight="1" x14ac:dyDescent="0.25">
      <c r="B9" s="5">
        <v>4</v>
      </c>
      <c r="C9" s="5" t="s">
        <v>121</v>
      </c>
      <c r="D9" s="5" t="s">
        <v>21</v>
      </c>
      <c r="E9" s="6">
        <v>48.7</v>
      </c>
      <c r="F9" s="18"/>
      <c r="G9" s="18">
        <f t="shared" si="0"/>
        <v>0</v>
      </c>
    </row>
    <row r="10" spans="2:7" ht="30" customHeight="1" x14ac:dyDescent="0.25">
      <c r="B10" s="5">
        <v>5</v>
      </c>
      <c r="C10" s="5" t="s">
        <v>122</v>
      </c>
      <c r="D10" s="5" t="s">
        <v>11</v>
      </c>
      <c r="E10" s="6">
        <v>7</v>
      </c>
      <c r="F10" s="18"/>
      <c r="G10" s="18">
        <f t="shared" si="0"/>
        <v>0</v>
      </c>
    </row>
    <row r="11" spans="2:7" ht="30" customHeight="1" x14ac:dyDescent="0.25">
      <c r="B11" s="5">
        <v>6</v>
      </c>
      <c r="C11" s="5" t="s">
        <v>123</v>
      </c>
      <c r="D11" s="5" t="s">
        <v>109</v>
      </c>
      <c r="E11" s="6">
        <v>598</v>
      </c>
      <c r="F11" s="18"/>
      <c r="G11" s="18">
        <f t="shared" si="0"/>
        <v>0</v>
      </c>
    </row>
    <row r="12" spans="2:7" ht="30" customHeight="1" x14ac:dyDescent="0.25">
      <c r="B12" s="5">
        <v>7</v>
      </c>
      <c r="C12" s="5" t="s">
        <v>124</v>
      </c>
      <c r="D12" s="5" t="s">
        <v>109</v>
      </c>
      <c r="E12" s="6">
        <v>520</v>
      </c>
      <c r="F12" s="18"/>
      <c r="G12" s="18">
        <f t="shared" si="0"/>
        <v>0</v>
      </c>
    </row>
    <row r="13" spans="2:7" ht="30" customHeight="1" x14ac:dyDescent="0.25">
      <c r="B13" s="5">
        <v>8</v>
      </c>
      <c r="C13" s="5" t="s">
        <v>125</v>
      </c>
      <c r="D13" s="5" t="s">
        <v>110</v>
      </c>
      <c r="E13" s="6">
        <v>1</v>
      </c>
      <c r="F13" s="18"/>
      <c r="G13" s="18">
        <f>E13*F13</f>
        <v>0</v>
      </c>
    </row>
    <row r="14" spans="2:7" ht="30" customHeight="1" x14ac:dyDescent="0.25">
      <c r="B14" s="5">
        <v>9</v>
      </c>
      <c r="C14" s="5" t="s">
        <v>126</v>
      </c>
      <c r="D14" s="5" t="s">
        <v>110</v>
      </c>
      <c r="E14" s="6">
        <v>1</v>
      </c>
      <c r="F14" s="18"/>
      <c r="G14" s="18">
        <f>0.1*SUM(G6:G13)</f>
        <v>0</v>
      </c>
    </row>
    <row r="15" spans="2:7" ht="30" customHeight="1" x14ac:dyDescent="0.25">
      <c r="B15" s="23" t="s">
        <v>6</v>
      </c>
      <c r="C15" s="23"/>
      <c r="D15" s="23"/>
      <c r="E15" s="23"/>
      <c r="F15" s="7"/>
      <c r="G15" s="20">
        <f>SUM(G6:G14)</f>
        <v>0</v>
      </c>
    </row>
  </sheetData>
  <mergeCells count="2">
    <mergeCell ref="B4:G4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Rekapitulacija</vt:lpstr>
      <vt:lpstr>Elektro dela</vt:lpstr>
      <vt:lpstr>AB oporni zid</vt:lpstr>
      <vt:lpstr>'Elektro dela'!_TocGradbena_dela</vt:lpstr>
      <vt:lpstr>'Elektro dela'!_TocTuje_storitve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Sitar Daniel</dc:creator>
  <cp:lastModifiedBy>Kaluža Andrej</cp:lastModifiedBy>
  <dcterms:created xsi:type="dcterms:W3CDTF">2024-04-18T05:53:08Z</dcterms:created>
  <dcterms:modified xsi:type="dcterms:W3CDTF">2024-05-15T15:55:44Z</dcterms:modified>
</cp:coreProperties>
</file>