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Gobec\Desktop\Sanacija plazu na gozdni cesti Zimšek Lipa 1\ZBIRANJE PONUDB\Dokumentacija\"/>
    </mc:Choice>
  </mc:AlternateContent>
  <xr:revisionPtr revIDLastSave="0" documentId="13_ncr:1_{19551EDC-9BD5-4F5E-88F8-45E90720E8AF}" xr6:coauthVersionLast="36" xr6:coauthVersionMax="47" xr10:uidLastSave="{00000000-0000-0000-0000-000000000000}"/>
  <bookViews>
    <workbookView xWindow="38280" yWindow="-120" windowWidth="29040" windowHeight="15720" xr2:uid="{00000000-000D-0000-FFFF-FFFF00000000}"/>
  </bookViews>
  <sheets>
    <sheet name="Sanacija skupaj" sheetId="6" r:id="rId1"/>
    <sheet name="preddela" sheetId="7" r:id="rId2"/>
    <sheet name="kamnita zložba" sheetId="18" r:id="rId3"/>
    <sheet name="tuje storitve" sheetId="10" r:id="rId4"/>
  </sheets>
  <definedNames>
    <definedName name="_xlnm.Print_Area" localSheetId="2">'kamnita zložba'!$A$1:$G$69</definedName>
    <definedName name="_xlnm.Print_Area" localSheetId="1">preddela!$A$1:$H$23</definedName>
    <definedName name="_xlnm.Print_Area" localSheetId="0">'Sanacija skupaj'!$A$1:$L$24</definedName>
    <definedName name="_xlnm.Print_Area" localSheetId="3">'tuje storitve'!$A$1:$H$24</definedName>
    <definedName name="_xlnm.Print_Titles" localSheetId="2">'kamnita zložba'!$5:$5</definedName>
    <definedName name="_xlnm.Print_Titles" localSheetId="1">preddela!$5:$5</definedName>
    <definedName name="_xlnm.Print_Titles" localSheetId="3">'tuje storitve'!$5:$5</definedName>
    <definedName name="_xlnm.Print_Titles">#N/A</definedName>
  </definedNames>
  <calcPr calcId="191029"/>
</workbook>
</file>

<file path=xl/calcChain.xml><?xml version="1.0" encoding="utf-8"?>
<calcChain xmlns="http://schemas.openxmlformats.org/spreadsheetml/2006/main">
  <c r="G11" i="10" l="1"/>
  <c r="G13" i="10"/>
  <c r="G57" i="18" l="1"/>
  <c r="G55" i="18"/>
  <c r="G53" i="18"/>
  <c r="G51" i="18"/>
  <c r="G43" i="18"/>
  <c r="G41" i="18"/>
  <c r="G39" i="18"/>
  <c r="G31" i="18"/>
  <c r="G15" i="18"/>
  <c r="G17" i="18"/>
  <c r="G11" i="7"/>
  <c r="G13" i="18"/>
  <c r="G59" i="18" l="1"/>
  <c r="H10" i="6" s="1"/>
  <c r="G25" i="18"/>
  <c r="G35" i="18"/>
  <c r="G64" i="18" l="1"/>
  <c r="G15" i="7"/>
  <c r="G27" i="18" l="1"/>
  <c r="G23" i="18"/>
  <c r="G11" i="18" l="1"/>
  <c r="G19" i="18" l="1"/>
  <c r="G45" i="18" l="1"/>
  <c r="G37" i="18"/>
  <c r="G33" i="18"/>
  <c r="G29" i="18"/>
  <c r="G21" i="18"/>
  <c r="G9" i="18"/>
  <c r="G47" i="18" l="1"/>
  <c r="G63" i="18" s="1"/>
  <c r="G65" i="18" l="1"/>
  <c r="G67" i="18" s="1"/>
  <c r="G9" i="10"/>
  <c r="H9" i="6" l="1"/>
  <c r="G15" i="10" l="1"/>
  <c r="G20" i="10" s="1"/>
  <c r="G22" i="10" s="1"/>
  <c r="H11" i="6" l="1"/>
  <c r="G13" i="7"/>
  <c r="G9" i="7"/>
  <c r="G17" i="7" l="1"/>
  <c r="G19" i="7" s="1"/>
  <c r="G20" i="7" l="1"/>
  <c r="G22" i="7" s="1"/>
  <c r="H8" i="6" l="1"/>
  <c r="H13" i="6" s="1"/>
  <c r="H14" i="6" l="1"/>
  <c r="H15" i="6" s="1"/>
  <c r="H16" i="6" l="1"/>
  <c r="H17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Uporabnik2</author>
  </authors>
  <commentList>
    <comment ref="G20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38"/>
          </rPr>
          <t>Uporabnik2: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<sst xmlns="http://schemas.openxmlformats.org/spreadsheetml/2006/main" count="172" uniqueCount="92">
  <si>
    <t>Št.</t>
  </si>
  <si>
    <t>Šifra</t>
  </si>
  <si>
    <t>OPIS DELA</t>
  </si>
  <si>
    <t>Enota</t>
  </si>
  <si>
    <t>Količina</t>
  </si>
  <si>
    <t>Cena</t>
  </si>
  <si>
    <t>VREDNOST</t>
  </si>
  <si>
    <t>1.0</t>
  </si>
  <si>
    <t>PREDDELA</t>
  </si>
  <si>
    <t>1.</t>
  </si>
  <si>
    <t>PREDDELA SKUPAJ:</t>
  </si>
  <si>
    <t>2.0</t>
  </si>
  <si>
    <t>m3</t>
  </si>
  <si>
    <t>3.0</t>
  </si>
  <si>
    <t>4.0</t>
  </si>
  <si>
    <t>TUJE STORITVE</t>
  </si>
  <si>
    <t>TUJE STORITVE SKUPAJ:</t>
  </si>
  <si>
    <t>SKUPAJ :</t>
  </si>
  <si>
    <t>NEPREDVIDENA DELA 10%</t>
  </si>
  <si>
    <t>m</t>
  </si>
  <si>
    <t xml:space="preserve">REKAPITULACIJA  </t>
  </si>
  <si>
    <t>2.</t>
  </si>
  <si>
    <t>kos</t>
  </si>
  <si>
    <t>kpl</t>
  </si>
  <si>
    <t>DDV 22%</t>
  </si>
  <si>
    <t>m2</t>
  </si>
  <si>
    <t>kg</t>
  </si>
  <si>
    <t>3.</t>
  </si>
  <si>
    <t>4.</t>
  </si>
  <si>
    <t>5.</t>
  </si>
  <si>
    <t>6.</t>
  </si>
  <si>
    <t>7.</t>
  </si>
  <si>
    <t>8.</t>
  </si>
  <si>
    <t>9.</t>
  </si>
  <si>
    <t>Izdelava PID - a</t>
  </si>
  <si>
    <t>Projektansko - geomehanski nadzor</t>
  </si>
  <si>
    <t>POPIS DEL Z OCENO INVESTICIJE</t>
  </si>
  <si>
    <t>Izdelava varnostega načrta</t>
  </si>
  <si>
    <t>KAMNITA ZLOŽBA</t>
  </si>
  <si>
    <t>KAMNITA ZLOŽBA      SKUPAJ :</t>
  </si>
  <si>
    <t xml:space="preserve">KAMNITA ZLOŽBA </t>
  </si>
  <si>
    <t>Geodetska dela - postavitev zakoličbenih točk, zakoličba podzemnih vodov ( vodovod, kabelska / optika…) ter druga geodetska dela</t>
  </si>
  <si>
    <t>Strojni izkopi v zemljini IV. in V. kategorije vključno z nakladanjem in prevozom materiala na trajno deponijo</t>
  </si>
  <si>
    <t>Izdelava dvostranskega opaža s strikotnimi letvicami na vrhu zložbe,
komplet vsa dela z razopaževanjem, čiščenjem, zlaganjem lesa ter vsemi transporti. Upoštevan material za dilatacijske rege (trajna elastična zmes za stike, trajno elastični zapolnitveni material, polnilo za stike)</t>
  </si>
  <si>
    <t>Dobava in vgradnja armature za AB venev kamnite zložbe</t>
  </si>
  <si>
    <t>11.</t>
  </si>
  <si>
    <t>Dobava in vgradnja betona C25/30 za izdelavo venca kamnite zložbe z zagladitvijo betona</t>
  </si>
  <si>
    <t>2.1</t>
  </si>
  <si>
    <t>1.1</t>
  </si>
  <si>
    <t xml:space="preserve">Dobava in vgradnja betona C20/25 in lomljenec 30-100 cm v razmerju  30:70 za izdelavo kamnite zložbe; v postavki količina tudi za stabilizacijo v primeru mehkejših temeljnih tal </t>
  </si>
  <si>
    <t>Dobava in vgradnja armaturne mreže Q503 B500B v temelj kamnite zložbe</t>
  </si>
  <si>
    <t>Ureditev planuma temeljnih tal vezljive zemljine/zrnate kamnine – 3. kategorije.</t>
  </si>
  <si>
    <t>12.</t>
  </si>
  <si>
    <t>13.</t>
  </si>
  <si>
    <t>14.</t>
  </si>
  <si>
    <t>15.</t>
  </si>
  <si>
    <t>17.</t>
  </si>
  <si>
    <t>Priprava in organizacija gradbišča, vključno z odstranitvijo po končanih delih (postavitev gradbiščne ograje, gradbiščnih tabel, začasnih kontejnerjev/pisarniških prostorov z vzdrževanjem, sanitarij, izdelava začasne deponije, transport mehanizacije in opreme, zagotavljanje varstva pri delu,...).</t>
  </si>
  <si>
    <t>Postavitev in zavarovanje prečnih profilov za zakoličbo objekta.</t>
  </si>
  <si>
    <t xml:space="preserve">Dobava in vgradnja podložnega betona C12/15 debeline 30 cm za temelje zložbe </t>
  </si>
  <si>
    <t>Strojni izkopi v zemljini III. kategorije vključno z nakladanjem in prevozom materiala na trajno deponijo in začasno deponijo. Izkopi se izvedejo v naklonu 1:1 - 60 m3 na začasno deponijo</t>
  </si>
  <si>
    <t>Dobava in vgradnja kamnitega drobljenca D16/32 za drenažni zasip.</t>
  </si>
  <si>
    <t>Dobava in vgradnja PE drenažne cevi DN 200 na betonski posteljici z obsipom, vključno z morebitnimi koleni, vtočnimi in iztočnimi glavami.</t>
  </si>
  <si>
    <t xml:space="preserve">kos </t>
  </si>
  <si>
    <t>Dobava in vgradnja betonskih kanalet na stik iz cementnega betona, dolžine 100 cm, širine 50 cm (notranja širina dna 30 cm) in notranje višine 15 cm; vključno z izdelavo betonskega ležišča C12/15 debeline 10 cm.</t>
  </si>
  <si>
    <t xml:space="preserve">Dobava in vgraditev pokrova iz ojačenega cementnega betona, krožnega prereza s premerom 100 cm. </t>
  </si>
  <si>
    <t>Ureditev naklonov in povrnitev (novih ali poškodovanih) brežin v prvotno stanje. Humuziranje do 20 cm, zatravitev s semenom.</t>
  </si>
  <si>
    <t>18.</t>
  </si>
  <si>
    <t>19.</t>
  </si>
  <si>
    <t>Odstranitev grmovja in dreves z debli premera do 60 cm ter vej na gosto porasli površini</t>
  </si>
  <si>
    <t>Dobava in izdelava enostranskega podprtega opaža za betonski temelj (višina temelja do 0.30 m). Komplet vsa dela z razopaževanjem, čiščenjem, zlaganjem ter vsemi transporti.</t>
  </si>
  <si>
    <t>Dobava in vgraditev cementnega betona C25/30, XC2, D32, S2. Temelj zložbe v višini 0.3 m.</t>
  </si>
  <si>
    <t>Dobava in vgraditev jeklene varnostne ograje, vključno vse elemente, za nivo zadrževanja N2 in za delovno širino W4; ograja sidrano vpeta na vrh AB grede</t>
  </si>
  <si>
    <t>Široki izkop zrnate zemljine - 3. kategorije - strojno z nakladanjem vključno s strojnim nakladanjem in odvozom na trajno deponijo.</t>
  </si>
  <si>
    <t>Ureditev ter statično utrjevanje planuma temeljnih tal zemljine - 3. kategorije</t>
  </si>
  <si>
    <t>Dobava in vgradnja - izdelava posteljice iz zmrzlinsko odpornega kamnitega drobljenca D125 v debelini 30 cm.</t>
  </si>
  <si>
    <t>Dobava in vgradnja nevezane nosilne plasti iz enakomerno zrnatega kamnitega drobljenca D32 v debelini 20 cm.</t>
  </si>
  <si>
    <t>2.2</t>
  </si>
  <si>
    <t>CESTA</t>
  </si>
  <si>
    <t>10</t>
  </si>
  <si>
    <t>16.</t>
  </si>
  <si>
    <t xml:space="preserve">            </t>
  </si>
  <si>
    <t>Dobava in izdelava jaška iz cementnega betona, krožnega prereza s premerom 80 cm, globokega 3.5 m, vključno z ureditvijo vtoka drenažne cevi, iztoka kanalizacijske cevi.  Izdelava neprepustnega dna z betonsko posteljico C12/15 v debelini 15 cm.</t>
  </si>
  <si>
    <t>Dobava tankostenske cevi in izvedba odvoda vod s cevjo Ø 200 mm na posteljici z zasipom, vključno z morebitnimi koleni, vtočnimi in iztočnimi glavami. Cca. 20m</t>
  </si>
  <si>
    <t>CESTA                                   SKUPAJ :</t>
  </si>
  <si>
    <t>Plaz na gozdni cesti Zimšek Lipa 1</t>
  </si>
  <si>
    <t>Geološko poročilo z načrtom stabilizacije, GM - 57  / 2024</t>
  </si>
  <si>
    <t>popust</t>
  </si>
  <si>
    <t>SKUPAJ s popustom brez DDV</t>
  </si>
  <si>
    <t>POPIS DEL</t>
  </si>
  <si>
    <t xml:space="preserve">POPIS DEL </t>
  </si>
  <si>
    <t>VREDNOST 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</si>
</sst>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"/>
    <numFmt numFmtId="165" formatCode="m\o\n\th\ d\,\ yyyy"/>
    <numFmt numFmtId="166" formatCode="#,#00"/>
    <numFmt numFmtId="167" formatCode="#,"/>
    <numFmt numFmtId="168" formatCode="_-* #,##0.00\ &quot;SIT&quot;_-;\-* #,##0.00\ &quot;SIT&quot;_-;_-* &quot;-&quot;??\ &quot;SIT&quot;_-;_-@_-"/>
    <numFmt numFmtId="169" formatCode="_ * #,##0.00\ &quot;SIT&quot;_ ;_ * #,##0.00\ &quot;SIT&quot;_ ;_ * &quot;-&quot;??\ &quot;SIT&quot;_ ;_ @_ "/>
    <numFmt numFmtId="170" formatCode="_-* #,##0.00\ _S_I_T_-;\-* #,##0.00\ _S_I_T_-;_-* &quot;-&quot;??\ _S_I_T_-;_-@_-"/>
    <numFmt numFmtId="171" formatCode="_ * #,##0.00\ _S_I_T_ ;_ * #,##0.00\ _S_I_T_ ;_ * &quot;-&quot;??\ _S_I_T_ ;_ @_ "/>
  </numFmts>
  <fonts count="4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name val="Arial CE"/>
      <charset val="238"/>
    </font>
    <font>
      <sz val="11"/>
      <color rgb="FF9C6500"/>
      <name val="Calibri"/>
      <family val="2"/>
      <charset val="238"/>
      <scheme val="minor"/>
    </font>
    <font>
      <sz val="12"/>
      <name val="Arial"/>
      <family val="2"/>
      <charset val="238"/>
    </font>
    <font>
      <sz val="1"/>
      <color indexed="8"/>
      <name val="Courier"/>
      <family val="1"/>
      <charset val="238"/>
    </font>
    <font>
      <sz val="1"/>
      <color indexed="8"/>
      <name val="Courier"/>
      <family val="3"/>
    </font>
    <font>
      <b/>
      <sz val="1"/>
      <color indexed="8"/>
      <name val="Courier"/>
      <family val="1"/>
      <charset val="238"/>
    </font>
    <font>
      <b/>
      <sz val="1"/>
      <color indexed="8"/>
      <name val="Courier"/>
      <family val="3"/>
    </font>
    <font>
      <b/>
      <sz val="14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sz val="11"/>
      <name val="Garamond"/>
      <family val="1"/>
      <charset val="238"/>
    </font>
    <font>
      <sz val="10"/>
      <name val="Arial CE"/>
      <family val="2"/>
      <charset val="238"/>
    </font>
    <font>
      <sz val="12"/>
      <name val="Times New Roman CE"/>
      <charset val="238"/>
    </font>
    <font>
      <sz val="10"/>
      <name val="Arial CE"/>
    </font>
    <font>
      <sz val="12"/>
      <name val="Courier"/>
      <family val="3"/>
    </font>
    <font>
      <sz val="10"/>
      <name val="Times New Roman CE"/>
      <charset val="238"/>
    </font>
    <font>
      <sz val="11"/>
      <name val="Arial CE"/>
      <charset val="238"/>
    </font>
    <font>
      <sz val="11"/>
      <color indexed="8"/>
      <name val="Calibri"/>
      <family val="2"/>
      <charset val="238"/>
    </font>
    <font>
      <b/>
      <sz val="11"/>
      <name val="Arial CE"/>
      <charset val="238"/>
    </font>
    <font>
      <sz val="12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8">
    <xf numFmtId="0" fontId="0" fillId="0" borderId="0"/>
    <xf numFmtId="48" fontId="18" fillId="0" borderId="0" applyFill="0" applyBorder="0" applyAlignment="0" applyProtection="0"/>
    <xf numFmtId="48" fontId="18" fillId="0" borderId="0" applyFill="0" applyBorder="0" applyAlignment="0" applyProtection="0"/>
    <xf numFmtId="165" fontId="19" fillId="0" borderId="0">
      <protection locked="0"/>
    </xf>
    <xf numFmtId="165" fontId="20" fillId="0" borderId="0">
      <protection locked="0"/>
    </xf>
    <xf numFmtId="166" fontId="19" fillId="0" borderId="0">
      <protection locked="0"/>
    </xf>
    <xf numFmtId="166" fontId="20" fillId="0" borderId="0">
      <protection locked="0"/>
    </xf>
    <xf numFmtId="167" fontId="21" fillId="0" borderId="0">
      <protection locked="0"/>
    </xf>
    <xf numFmtId="167" fontId="22" fillId="0" borderId="0">
      <protection locked="0"/>
    </xf>
    <xf numFmtId="167" fontId="21" fillId="0" borderId="0">
      <protection locked="0"/>
    </xf>
    <xf numFmtId="167" fontId="22" fillId="0" borderId="0">
      <protection locked="0"/>
    </xf>
    <xf numFmtId="4" fontId="23" fillId="0" borderId="1">
      <alignment horizontal="left" vertical="center" wrapText="1"/>
    </xf>
    <xf numFmtId="39" fontId="24" fillId="0" borderId="19">
      <alignment horizontal="right" vertical="top" wrapText="1"/>
    </xf>
    <xf numFmtId="39" fontId="24" fillId="0" borderId="19">
      <alignment horizontal="right" vertical="top" wrapText="1"/>
    </xf>
    <xf numFmtId="39" fontId="24" fillId="0" borderId="19">
      <alignment horizontal="right" vertical="top" wrapText="1"/>
    </xf>
    <xf numFmtId="0" fontId="25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>
      <alignment vertical="top" wrapText="1"/>
    </xf>
    <xf numFmtId="0" fontId="27" fillId="0" borderId="0">
      <alignment vertical="top" wrapText="1"/>
    </xf>
    <xf numFmtId="0" fontId="28" fillId="0" borderId="0"/>
    <xf numFmtId="0" fontId="27" fillId="0" borderId="0">
      <alignment vertical="top" wrapText="1"/>
    </xf>
    <xf numFmtId="0" fontId="29" fillId="0" borderId="0">
      <alignment vertical="top" wrapText="1"/>
    </xf>
    <xf numFmtId="0" fontId="30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6" fillId="0" borderId="0"/>
    <xf numFmtId="0" fontId="27" fillId="0" borderId="0"/>
    <xf numFmtId="0" fontId="27" fillId="0" borderId="0"/>
    <xf numFmtId="0" fontId="1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" fillId="0" borderId="0"/>
    <xf numFmtId="0" fontId="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7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1" fillId="0" borderId="0"/>
    <xf numFmtId="0" fontId="11" fillId="0" borderId="0"/>
    <xf numFmtId="0" fontId="1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7" fillId="3" borderId="0" applyNumberFormat="0" applyBorder="0" applyAlignment="0" applyProtection="0"/>
    <xf numFmtId="0" fontId="9" fillId="0" borderId="0">
      <alignment horizontal="left" vertical="top" wrapText="1" readingOrder="1"/>
    </xf>
    <xf numFmtId="0" fontId="25" fillId="0" borderId="0"/>
    <xf numFmtId="0" fontId="18" fillId="0" borderId="0" applyNumberFormat="0" applyFill="0" applyBorder="0" applyAlignment="0" applyProtection="0"/>
    <xf numFmtId="0" fontId="7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9" fillId="0" borderId="0">
      <alignment vertical="top" wrapText="1"/>
    </xf>
    <xf numFmtId="0" fontId="29" fillId="0" borderId="0">
      <alignment vertical="top" wrapText="1"/>
    </xf>
    <xf numFmtId="9" fontId="33" fillId="0" borderId="0" applyFont="0" applyFill="0" applyBorder="0" applyAlignment="0" applyProtection="0"/>
    <xf numFmtId="0" fontId="27" fillId="0" borderId="0"/>
    <xf numFmtId="0" fontId="27" fillId="0" borderId="0"/>
    <xf numFmtId="0" fontId="24" fillId="0" borderId="20">
      <alignment horizontal="left" vertical="top" wrapText="1"/>
    </xf>
    <xf numFmtId="0" fontId="24" fillId="0" borderId="20">
      <alignment horizontal="left" vertical="top" wrapText="1"/>
    </xf>
    <xf numFmtId="0" fontId="24" fillId="0" borderId="20">
      <alignment horizontal="left" vertical="top" wrapText="1"/>
    </xf>
    <xf numFmtId="0" fontId="24" fillId="0" borderId="5">
      <alignment horizontal="left" vertical="top" wrapText="1"/>
    </xf>
    <xf numFmtId="0" fontId="24" fillId="0" borderId="5">
      <alignment horizontal="left" vertical="top" wrapText="1"/>
    </xf>
    <xf numFmtId="0" fontId="24" fillId="0" borderId="5">
      <alignment horizontal="left" vertical="top" wrapText="1"/>
    </xf>
    <xf numFmtId="167" fontId="19" fillId="0" borderId="21">
      <protection locked="0"/>
    </xf>
    <xf numFmtId="167" fontId="20" fillId="0" borderId="21">
      <protection locked="0"/>
    </xf>
    <xf numFmtId="167" fontId="19" fillId="0" borderId="21">
      <protection locked="0"/>
    </xf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70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1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5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25" fillId="0" borderId="0"/>
    <xf numFmtId="0" fontId="6" fillId="0" borderId="0"/>
    <xf numFmtId="0" fontId="25" fillId="0" borderId="0" applyFill="0" applyBorder="0"/>
    <xf numFmtId="0" fontId="38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8">
    <xf numFmtId="0" fontId="0" fillId="0" borderId="0" xfId="0"/>
    <xf numFmtId="4" fontId="0" fillId="0" borderId="2" xfId="0" applyNumberFormat="1" applyBorder="1"/>
    <xf numFmtId="4" fontId="0" fillId="0" borderId="3" xfId="0" applyNumberFormat="1" applyBorder="1"/>
    <xf numFmtId="4" fontId="9" fillId="0" borderId="4" xfId="0" applyNumberFormat="1" applyFont="1" applyBorder="1"/>
    <xf numFmtId="4" fontId="8" fillId="0" borderId="0" xfId="0" applyNumberFormat="1" applyFont="1"/>
    <xf numFmtId="49" fontId="8" fillId="0" borderId="0" xfId="0" applyNumberFormat="1" applyFont="1" applyAlignment="1">
      <alignment vertical="top"/>
    </xf>
    <xf numFmtId="4" fontId="0" fillId="0" borderId="0" xfId="0" applyNumberFormat="1"/>
    <xf numFmtId="49" fontId="0" fillId="0" borderId="0" xfId="0" applyNumberFormat="1" applyAlignment="1">
      <alignment horizontal="justify" vertical="justify"/>
    </xf>
    <xf numFmtId="49" fontId="0" fillId="0" borderId="0" xfId="0" applyNumberFormat="1" applyAlignment="1">
      <alignment vertical="top"/>
    </xf>
    <xf numFmtId="49" fontId="8" fillId="0" borderId="0" xfId="0" applyNumberFormat="1" applyFont="1" applyAlignment="1">
      <alignment horizontal="justify" vertical="justify"/>
    </xf>
    <xf numFmtId="0" fontId="0" fillId="0" borderId="5" xfId="0" applyBorder="1"/>
    <xf numFmtId="49" fontId="0" fillId="0" borderId="0" xfId="0" applyNumberFormat="1"/>
    <xf numFmtId="0" fontId="0" fillId="0" borderId="6" xfId="0" applyBorder="1"/>
    <xf numFmtId="164" fontId="0" fillId="0" borderId="8" xfId="0" applyNumberFormat="1" applyBorder="1" applyAlignment="1">
      <alignment horizontal="left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49" fontId="0" fillId="0" borderId="6" xfId="0" applyNumberFormat="1" applyBorder="1"/>
    <xf numFmtId="0" fontId="0" fillId="0" borderId="12" xfId="0" applyBorder="1"/>
    <xf numFmtId="0" fontId="0" fillId="0" borderId="13" xfId="0" applyBorder="1"/>
    <xf numFmtId="0" fontId="13" fillId="0" borderId="0" xfId="0" applyFont="1"/>
    <xf numFmtId="0" fontId="8" fillId="2" borderId="1" xfId="0" applyFont="1" applyFill="1" applyBorder="1"/>
    <xf numFmtId="4" fontId="0" fillId="0" borderId="0" xfId="0" applyNumberFormat="1" applyAlignment="1">
      <alignment vertical="top"/>
    </xf>
    <xf numFmtId="49" fontId="0" fillId="0" borderId="15" xfId="0" applyNumberFormat="1" applyBorder="1" applyAlignment="1">
      <alignment vertical="top"/>
    </xf>
    <xf numFmtId="49" fontId="8" fillId="0" borderId="16" xfId="0" applyNumberFormat="1" applyFont="1" applyBorder="1" applyAlignment="1">
      <alignment vertical="top"/>
    </xf>
    <xf numFmtId="49" fontId="8" fillId="0" borderId="16" xfId="0" applyNumberFormat="1" applyFont="1" applyBorder="1" applyAlignment="1">
      <alignment horizontal="justify" vertical="justify"/>
    </xf>
    <xf numFmtId="4" fontId="0" fillId="0" borderId="16" xfId="0" applyNumberFormat="1" applyBorder="1"/>
    <xf numFmtId="4" fontId="8" fillId="0" borderId="17" xfId="0" applyNumberFormat="1" applyFont="1" applyBorder="1"/>
    <xf numFmtId="49" fontId="8" fillId="0" borderId="15" xfId="0" applyNumberFormat="1" applyFont="1" applyBorder="1" applyAlignment="1">
      <alignment vertical="top"/>
    </xf>
    <xf numFmtId="49" fontId="9" fillId="0" borderId="16" xfId="0" applyNumberFormat="1" applyFont="1" applyBorder="1" applyAlignment="1">
      <alignment vertical="top"/>
    </xf>
    <xf numFmtId="49" fontId="9" fillId="0" borderId="16" xfId="0" applyNumberFormat="1" applyFont="1" applyBorder="1" applyAlignment="1">
      <alignment horizontal="justify" vertical="justify"/>
    </xf>
    <xf numFmtId="49" fontId="9" fillId="0" borderId="15" xfId="0" applyNumberFormat="1" applyFont="1" applyBorder="1" applyAlignment="1">
      <alignment vertical="top"/>
    </xf>
    <xf numFmtId="49" fontId="9" fillId="0" borderId="16" xfId="0" applyNumberFormat="1" applyFont="1" applyBorder="1" applyAlignment="1">
      <alignment horizontal="left" vertical="top"/>
    </xf>
    <xf numFmtId="4" fontId="9" fillId="0" borderId="16" xfId="0" applyNumberFormat="1" applyFont="1" applyBorder="1" applyAlignment="1">
      <alignment horizontal="right"/>
    </xf>
    <xf numFmtId="4" fontId="9" fillId="0" borderId="16" xfId="0" applyNumberFormat="1" applyFont="1" applyBorder="1"/>
    <xf numFmtId="4" fontId="9" fillId="0" borderId="17" xfId="0" applyNumberFormat="1" applyFont="1" applyBorder="1"/>
    <xf numFmtId="4" fontId="0" fillId="0" borderId="16" xfId="0" applyNumberFormat="1" applyBorder="1" applyAlignment="1">
      <alignment horizontal="right"/>
    </xf>
    <xf numFmtId="0" fontId="0" fillId="0" borderId="7" xfId="0" applyBorder="1"/>
    <xf numFmtId="0" fontId="0" fillId="0" borderId="8" xfId="0" applyBorder="1"/>
    <xf numFmtId="0" fontId="9" fillId="0" borderId="18" xfId="0" applyFont="1" applyBorder="1"/>
    <xf numFmtId="0" fontId="0" fillId="0" borderId="22" xfId="0" applyBorder="1"/>
    <xf numFmtId="0" fontId="8" fillId="2" borderId="1" xfId="0" applyFont="1" applyFill="1" applyBorder="1" applyAlignment="1">
      <alignment horizontal="right"/>
    </xf>
    <xf numFmtId="0" fontId="35" fillId="0" borderId="0" xfId="0" applyFont="1"/>
    <xf numFmtId="4" fontId="0" fillId="0" borderId="0" xfId="0" applyNumberFormat="1" applyAlignment="1">
      <alignment horizontal="right"/>
    </xf>
    <xf numFmtId="49" fontId="0" fillId="0" borderId="23" xfId="0" applyNumberFormat="1" applyBorder="1" applyAlignment="1">
      <alignment vertical="top"/>
    </xf>
    <xf numFmtId="49" fontId="8" fillId="0" borderId="23" xfId="0" applyNumberFormat="1" applyFont="1" applyBorder="1" applyAlignment="1">
      <alignment vertical="top"/>
    </xf>
    <xf numFmtId="4" fontId="0" fillId="0" borderId="23" xfId="0" applyNumberFormat="1" applyBorder="1" applyAlignment="1">
      <alignment horizontal="right"/>
    </xf>
    <xf numFmtId="4" fontId="0" fillId="0" borderId="23" xfId="0" applyNumberFormat="1" applyBorder="1"/>
    <xf numFmtId="0" fontId="0" fillId="0" borderId="0" xfId="0" applyAlignment="1">
      <alignment horizontal="right"/>
    </xf>
    <xf numFmtId="0" fontId="0" fillId="0" borderId="6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24" xfId="0" applyBorder="1"/>
    <xf numFmtId="49" fontId="0" fillId="0" borderId="25" xfId="0" applyNumberFormat="1" applyBorder="1" applyAlignment="1">
      <alignment vertical="top"/>
    </xf>
    <xf numFmtId="49" fontId="0" fillId="0" borderId="25" xfId="0" applyNumberFormat="1" applyBorder="1" applyAlignment="1">
      <alignment horizontal="justify" vertical="justify"/>
    </xf>
    <xf numFmtId="4" fontId="0" fillId="0" borderId="25" xfId="0" applyNumberFormat="1" applyBorder="1" applyAlignment="1">
      <alignment horizontal="right"/>
    </xf>
    <xf numFmtId="4" fontId="0" fillId="0" borderId="25" xfId="0" applyNumberFormat="1" applyBorder="1"/>
    <xf numFmtId="0" fontId="0" fillId="0" borderId="26" xfId="0" applyBorder="1"/>
    <xf numFmtId="0" fontId="0" fillId="0" borderId="26" xfId="0" applyBorder="1" applyAlignment="1">
      <alignment horizontal="justify" vertical="justify"/>
    </xf>
    <xf numFmtId="4" fontId="0" fillId="0" borderId="26" xfId="0" applyNumberFormat="1" applyBorder="1" applyAlignment="1">
      <alignment horizontal="right"/>
    </xf>
    <xf numFmtId="4" fontId="0" fillId="0" borderId="26" xfId="0" applyNumberFormat="1" applyBorder="1"/>
    <xf numFmtId="4" fontId="0" fillId="0" borderId="25" xfId="0" applyNumberFormat="1" applyBorder="1" applyAlignment="1">
      <alignment horizontal="left"/>
    </xf>
    <xf numFmtId="49" fontId="0" fillId="0" borderId="27" xfId="0" applyNumberFormat="1" applyBorder="1" applyAlignment="1">
      <alignment vertical="top"/>
    </xf>
    <xf numFmtId="49" fontId="8" fillId="0" borderId="27" xfId="0" applyNumberFormat="1" applyFont="1" applyBorder="1" applyAlignment="1">
      <alignment vertical="top"/>
    </xf>
    <xf numFmtId="49" fontId="8" fillId="0" borderId="27" xfId="0" applyNumberFormat="1" applyFont="1" applyBorder="1" applyAlignment="1">
      <alignment horizontal="justify" vertical="justify"/>
    </xf>
    <xf numFmtId="4" fontId="0" fillId="0" borderId="27" xfId="0" applyNumberFormat="1" applyBorder="1" applyAlignment="1">
      <alignment horizontal="right"/>
    </xf>
    <xf numFmtId="4" fontId="0" fillId="0" borderId="27" xfId="0" applyNumberFormat="1" applyBorder="1"/>
    <xf numFmtId="49" fontId="8" fillId="0" borderId="25" xfId="0" applyNumberFormat="1" applyFont="1" applyBorder="1" applyAlignment="1">
      <alignment vertical="top"/>
    </xf>
    <xf numFmtId="49" fontId="8" fillId="0" borderId="25" xfId="0" applyNumberFormat="1" applyFont="1" applyBorder="1" applyAlignment="1">
      <alignment horizontal="justify" vertical="justify"/>
    </xf>
    <xf numFmtId="49" fontId="9" fillId="0" borderId="27" xfId="0" applyNumberFormat="1" applyFont="1" applyBorder="1" applyAlignment="1">
      <alignment vertical="top"/>
    </xf>
    <xf numFmtId="49" fontId="9" fillId="0" borderId="27" xfId="0" applyNumberFormat="1" applyFont="1" applyBorder="1" applyAlignment="1">
      <alignment horizontal="justify" vertical="justify"/>
    </xf>
    <xf numFmtId="4" fontId="9" fillId="0" borderId="27" xfId="0" applyNumberFormat="1" applyFont="1" applyBorder="1" applyAlignment="1">
      <alignment horizontal="right"/>
    </xf>
    <xf numFmtId="4" fontId="9" fillId="0" borderId="27" xfId="0" applyNumberFormat="1" applyFont="1" applyBorder="1"/>
    <xf numFmtId="49" fontId="9" fillId="0" borderId="25" xfId="0" applyNumberFormat="1" applyFont="1" applyBorder="1" applyAlignment="1">
      <alignment vertical="top"/>
    </xf>
    <xf numFmtId="49" fontId="9" fillId="0" borderId="25" xfId="0" applyNumberFormat="1" applyFont="1" applyBorder="1" applyAlignment="1">
      <alignment horizontal="justify" vertical="justify"/>
    </xf>
    <xf numFmtId="4" fontId="9" fillId="0" borderId="25" xfId="0" applyNumberFormat="1" applyFont="1" applyBorder="1"/>
    <xf numFmtId="49" fontId="0" fillId="0" borderId="28" xfId="0" applyNumberFormat="1" applyBorder="1" applyAlignment="1">
      <alignment vertical="top"/>
    </xf>
    <xf numFmtId="49" fontId="0" fillId="0" borderId="28" xfId="0" applyNumberFormat="1" applyBorder="1" applyAlignment="1">
      <alignment horizontal="justify" vertical="justify"/>
    </xf>
    <xf numFmtId="4" fontId="0" fillId="0" borderId="28" xfId="0" applyNumberFormat="1" applyBorder="1" applyAlignment="1">
      <alignment horizontal="right"/>
    </xf>
    <xf numFmtId="4" fontId="0" fillId="0" borderId="28" xfId="0" applyNumberFormat="1" applyBorder="1"/>
    <xf numFmtId="0" fontId="8" fillId="0" borderId="15" xfId="0" applyFont="1" applyBorder="1"/>
    <xf numFmtId="0" fontId="8" fillId="0" borderId="16" xfId="0" applyFont="1" applyBorder="1"/>
    <xf numFmtId="0" fontId="8" fillId="0" borderId="16" xfId="0" applyFont="1" applyBorder="1" applyAlignment="1">
      <alignment horizontal="right"/>
    </xf>
    <xf numFmtId="4" fontId="8" fillId="0" borderId="26" xfId="0" applyNumberFormat="1" applyFont="1" applyBorder="1"/>
    <xf numFmtId="0" fontId="9" fillId="0" borderId="18" xfId="0" applyFont="1" applyBorder="1" applyAlignment="1">
      <alignment horizontal="right"/>
    </xf>
    <xf numFmtId="0" fontId="9" fillId="0" borderId="29" xfId="0" applyFont="1" applyBorder="1"/>
    <xf numFmtId="4" fontId="0" fillId="0" borderId="7" xfId="0" applyNumberFormat="1" applyBorder="1"/>
    <xf numFmtId="4" fontId="0" fillId="0" borderId="8" xfId="0" applyNumberFormat="1" applyBorder="1"/>
    <xf numFmtId="4" fontId="9" fillId="0" borderId="25" xfId="0" applyNumberFormat="1" applyFont="1" applyBorder="1" applyAlignment="1">
      <alignment horizontal="left"/>
    </xf>
    <xf numFmtId="49" fontId="0" fillId="0" borderId="25" xfId="0" applyNumberFormat="1" applyBorder="1" applyAlignment="1">
      <alignment horizontal="justify" vertic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4" fontId="9" fillId="0" borderId="0" xfId="0" applyNumberFormat="1" applyFont="1"/>
    <xf numFmtId="49" fontId="13" fillId="0" borderId="30" xfId="0" applyNumberFormat="1" applyFont="1" applyBorder="1" applyAlignment="1">
      <alignment vertical="top"/>
    </xf>
    <xf numFmtId="49" fontId="9" fillId="0" borderId="31" xfId="0" applyNumberFormat="1" applyFont="1" applyBorder="1" applyAlignment="1">
      <alignment vertical="top"/>
    </xf>
    <xf numFmtId="49" fontId="9" fillId="0" borderId="31" xfId="0" applyNumberFormat="1" applyFont="1" applyBorder="1" applyAlignment="1">
      <alignment horizontal="justify" vertical="justify"/>
    </xf>
    <xf numFmtId="4" fontId="15" fillId="0" borderId="31" xfId="0" applyNumberFormat="1" applyFont="1" applyBorder="1"/>
    <xf numFmtId="0" fontId="13" fillId="0" borderId="31" xfId="0" applyFont="1" applyBorder="1"/>
    <xf numFmtId="4" fontId="14" fillId="0" borderId="31" xfId="0" applyNumberFormat="1" applyFont="1" applyBorder="1"/>
    <xf numFmtId="4" fontId="14" fillId="0" borderId="32" xfId="0" applyNumberFormat="1" applyFont="1" applyBorder="1"/>
    <xf numFmtId="49" fontId="13" fillId="0" borderId="33" xfId="0" applyNumberFormat="1" applyFont="1" applyBorder="1" applyAlignment="1">
      <alignment vertical="top"/>
    </xf>
    <xf numFmtId="49" fontId="9" fillId="0" borderId="33" xfId="0" applyNumberFormat="1" applyFont="1" applyBorder="1" applyAlignment="1">
      <alignment vertical="top"/>
    </xf>
    <xf numFmtId="49" fontId="9" fillId="0" borderId="33" xfId="0" applyNumberFormat="1" applyFont="1" applyBorder="1" applyAlignment="1">
      <alignment horizontal="justify" vertical="justify"/>
    </xf>
    <xf numFmtId="4" fontId="15" fillId="0" borderId="33" xfId="0" applyNumberFormat="1" applyFont="1" applyBorder="1"/>
    <xf numFmtId="0" fontId="13" fillId="0" borderId="33" xfId="0" applyFont="1" applyBorder="1"/>
    <xf numFmtId="4" fontId="14" fillId="0" borderId="33" xfId="0" applyNumberFormat="1" applyFont="1" applyBorder="1"/>
    <xf numFmtId="49" fontId="0" fillId="0" borderId="22" xfId="0" applyNumberFormat="1" applyBorder="1"/>
    <xf numFmtId="4" fontId="0" fillId="0" borderId="34" xfId="0" applyNumberFormat="1" applyBorder="1"/>
    <xf numFmtId="49" fontId="0" fillId="0" borderId="24" xfId="0" applyNumberFormat="1" applyBorder="1"/>
    <xf numFmtId="4" fontId="0" fillId="0" borderId="35" xfId="0" applyNumberFormat="1" applyBorder="1"/>
    <xf numFmtId="0" fontId="0" fillId="0" borderId="14" xfId="0" applyBorder="1"/>
    <xf numFmtId="0" fontId="0" fillId="0" borderId="36" xfId="0" applyBorder="1"/>
    <xf numFmtId="4" fontId="9" fillId="0" borderId="37" xfId="0" applyNumberFormat="1" applyFont="1" applyBorder="1"/>
    <xf numFmtId="49" fontId="0" fillId="0" borderId="25" xfId="0" applyNumberFormat="1" applyBorder="1" applyAlignment="1">
      <alignment horizontal="justify" vertical="justify" wrapText="1"/>
    </xf>
    <xf numFmtId="49" fontId="0" fillId="0" borderId="8" xfId="0" applyNumberFormat="1" applyBorder="1"/>
    <xf numFmtId="49" fontId="0" fillId="0" borderId="38" xfId="0" applyNumberFormat="1" applyBorder="1" applyAlignment="1">
      <alignment horizontal="justify" vertical="justify"/>
    </xf>
    <xf numFmtId="49" fontId="9" fillId="0" borderId="28" xfId="0" applyNumberFormat="1" applyFont="1" applyBorder="1" applyAlignment="1">
      <alignment vertical="top"/>
    </xf>
    <xf numFmtId="4" fontId="0" fillId="0" borderId="28" xfId="0" applyNumberFormat="1" applyBorder="1" applyAlignment="1">
      <alignment horizontal="left"/>
    </xf>
    <xf numFmtId="49" fontId="0" fillId="0" borderId="25" xfId="0" applyNumberFormat="1" applyBorder="1" applyAlignment="1">
      <alignment horizontal="left" vertical="top" wrapText="1"/>
    </xf>
    <xf numFmtId="49" fontId="8" fillId="0" borderId="40" xfId="0" applyNumberFormat="1" applyFont="1" applyBorder="1" applyAlignment="1">
      <alignment horizontal="justify" vertical="justify"/>
    </xf>
    <xf numFmtId="49" fontId="0" fillId="0" borderId="41" xfId="0" applyNumberFormat="1" applyBorder="1" applyAlignment="1">
      <alignment horizontal="justify" vertical="justify"/>
    </xf>
    <xf numFmtId="49" fontId="0" fillId="0" borderId="38" xfId="0" applyNumberFormat="1" applyBorder="1" applyAlignment="1">
      <alignment horizontal="justify"/>
    </xf>
    <xf numFmtId="49" fontId="13" fillId="0" borderId="0" xfId="0" applyNumberFormat="1" applyFont="1" applyAlignment="1">
      <alignment vertical="top"/>
    </xf>
    <xf numFmtId="49" fontId="9" fillId="0" borderId="0" xfId="0" applyNumberFormat="1" applyFont="1" applyAlignment="1">
      <alignment vertical="top"/>
    </xf>
    <xf numFmtId="49" fontId="9" fillId="0" borderId="0" xfId="0" applyNumberFormat="1" applyFont="1" applyAlignment="1">
      <alignment horizontal="justify" vertical="justify"/>
    </xf>
    <xf numFmtId="4" fontId="15" fillId="0" borderId="0" xfId="0" applyNumberFormat="1" applyFont="1"/>
    <xf numFmtId="4" fontId="14" fillId="0" borderId="0" xfId="0" applyNumberFormat="1" applyFont="1"/>
    <xf numFmtId="49" fontId="8" fillId="0" borderId="16" xfId="0" applyNumberFormat="1" applyFont="1" applyBorder="1" applyAlignment="1">
      <alignment horizontal="left" vertical="top"/>
    </xf>
    <xf numFmtId="4" fontId="8" fillId="0" borderId="16" xfId="0" applyNumberFormat="1" applyFont="1" applyBorder="1"/>
    <xf numFmtId="0" fontId="0" fillId="0" borderId="0" xfId="0" applyAlignment="1">
      <alignment horizontal="center"/>
    </xf>
    <xf numFmtId="49" fontId="0" fillId="0" borderId="41" xfId="0" applyNumberFormat="1" applyBorder="1" applyAlignment="1">
      <alignment horizontal="justify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34" fillId="0" borderId="0" xfId="0" applyFont="1" applyAlignment="1">
      <alignment horizontal="center"/>
    </xf>
    <xf numFmtId="4" fontId="0" fillId="4" borderId="25" xfId="0" applyNumberFormat="1" applyFill="1" applyBorder="1"/>
    <xf numFmtId="4" fontId="0" fillId="4" borderId="39" xfId="0" applyNumberFormat="1" applyFill="1" applyBorder="1" applyProtection="1">
      <protection locked="0"/>
    </xf>
    <xf numFmtId="4" fontId="0" fillId="4" borderId="28" xfId="0" applyNumberFormat="1" applyFill="1" applyBorder="1"/>
    <xf numFmtId="49" fontId="0" fillId="0" borderId="0" xfId="0" applyNumberFormat="1" applyBorder="1"/>
    <xf numFmtId="0" fontId="0" fillId="0" borderId="0" xfId="0" applyBorder="1"/>
    <xf numFmtId="0" fontId="9" fillId="0" borderId="1" xfId="0" applyFont="1" applyBorder="1"/>
    <xf numFmtId="0" fontId="9" fillId="0" borderId="42" xfId="0" applyFont="1" applyBorder="1"/>
    <xf numFmtId="10" fontId="0" fillId="4" borderId="42" xfId="0" applyNumberFormat="1" applyFill="1" applyBorder="1" applyAlignment="1"/>
    <xf numFmtId="0" fontId="9" fillId="0" borderId="43" xfId="0" applyFont="1" applyBorder="1"/>
    <xf numFmtId="0" fontId="9" fillId="0" borderId="16" xfId="0" applyFont="1" applyBorder="1"/>
    <xf numFmtId="0" fontId="9" fillId="0" borderId="15" xfId="0" applyFont="1" applyBorder="1"/>
    <xf numFmtId="0" fontId="9" fillId="0" borderId="45" xfId="0" applyFont="1" applyBorder="1"/>
    <xf numFmtId="4" fontId="9" fillId="0" borderId="46" xfId="0" applyNumberFormat="1" applyFont="1" applyBorder="1"/>
    <xf numFmtId="0" fontId="9" fillId="0" borderId="47" xfId="0" applyFont="1" applyBorder="1"/>
    <xf numFmtId="4" fontId="9" fillId="0" borderId="48" xfId="0" applyNumberFormat="1" applyFont="1" applyBorder="1"/>
    <xf numFmtId="0" fontId="12" fillId="2" borderId="49" xfId="0" applyFont="1" applyFill="1" applyBorder="1"/>
    <xf numFmtId="0" fontId="12" fillId="2" borderId="50" xfId="0" applyFont="1" applyFill="1" applyBorder="1"/>
    <xf numFmtId="4" fontId="9" fillId="2" borderId="51" xfId="0" applyNumberFormat="1" applyFont="1" applyFill="1" applyBorder="1"/>
    <xf numFmtId="4" fontId="9" fillId="0" borderId="44" xfId="0" applyNumberFormat="1" applyFont="1" applyBorder="1"/>
    <xf numFmtId="0" fontId="12" fillId="2" borderId="52" xfId="0" applyFont="1" applyFill="1" applyBorder="1" applyAlignment="1" applyProtection="1">
      <alignment horizontal="left"/>
      <protection hidden="1"/>
    </xf>
    <xf numFmtId="0" fontId="12" fillId="2" borderId="53" xfId="0" applyFont="1" applyFill="1" applyBorder="1" applyAlignment="1" applyProtection="1">
      <alignment horizontal="left"/>
      <protection hidden="1"/>
    </xf>
    <xf numFmtId="0" fontId="8" fillId="0" borderId="54" xfId="0" applyFont="1" applyBorder="1" applyAlignment="1">
      <alignment horizontal="left"/>
    </xf>
    <xf numFmtId="0" fontId="8" fillId="0" borderId="55" xfId="0" applyFont="1" applyBorder="1" applyAlignment="1">
      <alignment horizontal="left"/>
    </xf>
  </cellXfs>
  <cellStyles count="578">
    <cellStyle name="Comma 2" xfId="1" xr:uid="{00000000-0005-0000-0000-000000000000}"/>
    <cellStyle name="Comma 2 2" xfId="2" xr:uid="{00000000-0005-0000-0000-000001000000}"/>
    <cellStyle name="Date" xfId="3" xr:uid="{00000000-0005-0000-0000-000002000000}"/>
    <cellStyle name="Date 2" xfId="4" xr:uid="{00000000-0005-0000-0000-000003000000}"/>
    <cellStyle name="Fixed" xfId="5" xr:uid="{00000000-0005-0000-0000-000004000000}"/>
    <cellStyle name="Fixed 2" xfId="6" xr:uid="{00000000-0005-0000-0000-000005000000}"/>
    <cellStyle name="Heading1" xfId="7" xr:uid="{00000000-0005-0000-0000-000006000000}"/>
    <cellStyle name="Heading1 2" xfId="8" xr:uid="{00000000-0005-0000-0000-000007000000}"/>
    <cellStyle name="Heading2" xfId="9" xr:uid="{00000000-0005-0000-0000-000008000000}"/>
    <cellStyle name="Heading2 2" xfId="10" xr:uid="{00000000-0005-0000-0000-000009000000}"/>
    <cellStyle name="Item" xfId="11" xr:uid="{00000000-0005-0000-0000-00000A000000}"/>
    <cellStyle name="Keš" xfId="12" xr:uid="{00000000-0005-0000-0000-00000B000000}"/>
    <cellStyle name="Keš 2" xfId="13" xr:uid="{00000000-0005-0000-0000-00000C000000}"/>
    <cellStyle name="Keš 3" xfId="14" xr:uid="{00000000-0005-0000-0000-00000D000000}"/>
    <cellStyle name="Navadno" xfId="0" builtinId="0"/>
    <cellStyle name="Navadno 10" xfId="15" xr:uid="{00000000-0005-0000-0000-00000F000000}"/>
    <cellStyle name="Navadno 10 2" xfId="16" xr:uid="{00000000-0005-0000-0000-000010000000}"/>
    <cellStyle name="Navadno 11" xfId="17" xr:uid="{00000000-0005-0000-0000-000011000000}"/>
    <cellStyle name="Navadno 11 2" xfId="18" xr:uid="{00000000-0005-0000-0000-000012000000}"/>
    <cellStyle name="Navadno 11 2 2" xfId="19" xr:uid="{00000000-0005-0000-0000-000013000000}"/>
    <cellStyle name="Navadno 12" xfId="20" xr:uid="{00000000-0005-0000-0000-000014000000}"/>
    <cellStyle name="Navadno 12 2" xfId="21" xr:uid="{00000000-0005-0000-0000-000015000000}"/>
    <cellStyle name="Navadno 13" xfId="22" xr:uid="{00000000-0005-0000-0000-000016000000}"/>
    <cellStyle name="Navadno 13 2" xfId="23" xr:uid="{00000000-0005-0000-0000-000017000000}"/>
    <cellStyle name="Navadno 14" xfId="24" xr:uid="{00000000-0005-0000-0000-000018000000}"/>
    <cellStyle name="Navadno 15" xfId="25" xr:uid="{00000000-0005-0000-0000-000019000000}"/>
    <cellStyle name="Navadno 16" xfId="26" xr:uid="{00000000-0005-0000-0000-00001A000000}"/>
    <cellStyle name="Navadno 17" xfId="27" xr:uid="{00000000-0005-0000-0000-00001B000000}"/>
    <cellStyle name="Navadno 18" xfId="28" xr:uid="{00000000-0005-0000-0000-00001C000000}"/>
    <cellStyle name="Navadno 19" xfId="29" xr:uid="{00000000-0005-0000-0000-00001D000000}"/>
    <cellStyle name="Navadno 2" xfId="30" xr:uid="{00000000-0005-0000-0000-00001E000000}"/>
    <cellStyle name="Navadno 2 10" xfId="31" xr:uid="{00000000-0005-0000-0000-00001F000000}"/>
    <cellStyle name="Navadno 2 11" xfId="32" xr:uid="{00000000-0005-0000-0000-000020000000}"/>
    <cellStyle name="Navadno 2 12" xfId="33" xr:uid="{00000000-0005-0000-0000-000021000000}"/>
    <cellStyle name="Navadno 2 13" xfId="34" xr:uid="{00000000-0005-0000-0000-000022000000}"/>
    <cellStyle name="Navadno 2 14" xfId="35" xr:uid="{00000000-0005-0000-0000-000023000000}"/>
    <cellStyle name="Navadno 2 15" xfId="36" xr:uid="{00000000-0005-0000-0000-000024000000}"/>
    <cellStyle name="Navadno 2 16" xfId="37" xr:uid="{00000000-0005-0000-0000-000025000000}"/>
    <cellStyle name="Navadno 2 17" xfId="38" xr:uid="{00000000-0005-0000-0000-000026000000}"/>
    <cellStyle name="Navadno 2 18" xfId="39" xr:uid="{00000000-0005-0000-0000-000027000000}"/>
    <cellStyle name="Navadno 2 19" xfId="40" xr:uid="{00000000-0005-0000-0000-000028000000}"/>
    <cellStyle name="Navadno 2 2" xfId="41" xr:uid="{00000000-0005-0000-0000-000029000000}"/>
    <cellStyle name="Navadno 2 2 2" xfId="42" xr:uid="{00000000-0005-0000-0000-00002A000000}"/>
    <cellStyle name="Navadno 2 2 2 2" xfId="43" xr:uid="{00000000-0005-0000-0000-00002B000000}"/>
    <cellStyle name="Navadno 2 2 3" xfId="44" xr:uid="{00000000-0005-0000-0000-00002C000000}"/>
    <cellStyle name="Navadno 2 2 3 2" xfId="45" xr:uid="{00000000-0005-0000-0000-00002D000000}"/>
    <cellStyle name="Navadno 2 2 3 2 2" xfId="46" xr:uid="{00000000-0005-0000-0000-00002E000000}"/>
    <cellStyle name="Navadno 2 2 3 3" xfId="47" xr:uid="{00000000-0005-0000-0000-00002F000000}"/>
    <cellStyle name="Navadno 2 2 3 4" xfId="48" xr:uid="{00000000-0005-0000-0000-000030000000}"/>
    <cellStyle name="Navadno 2 20" xfId="49" xr:uid="{00000000-0005-0000-0000-000031000000}"/>
    <cellStyle name="Navadno 2 21" xfId="50" xr:uid="{00000000-0005-0000-0000-000032000000}"/>
    <cellStyle name="Navadno 2 22" xfId="51" xr:uid="{00000000-0005-0000-0000-000033000000}"/>
    <cellStyle name="Navadno 2 23" xfId="52" xr:uid="{00000000-0005-0000-0000-000034000000}"/>
    <cellStyle name="Navadno 2 24" xfId="53" xr:uid="{00000000-0005-0000-0000-000035000000}"/>
    <cellStyle name="Navadno 2 25" xfId="54" xr:uid="{00000000-0005-0000-0000-000036000000}"/>
    <cellStyle name="Navadno 2 26" xfId="55" xr:uid="{00000000-0005-0000-0000-000037000000}"/>
    <cellStyle name="Navadno 2 27" xfId="56" xr:uid="{00000000-0005-0000-0000-000038000000}"/>
    <cellStyle name="Navadno 2 28" xfId="57" xr:uid="{00000000-0005-0000-0000-000039000000}"/>
    <cellStyle name="Navadno 2 29" xfId="58" xr:uid="{00000000-0005-0000-0000-00003A000000}"/>
    <cellStyle name="Navadno 2 3" xfId="59" xr:uid="{00000000-0005-0000-0000-00003B000000}"/>
    <cellStyle name="Navadno 2 3 2" xfId="60" xr:uid="{00000000-0005-0000-0000-00003C000000}"/>
    <cellStyle name="Navadno 2 3 3" xfId="61" xr:uid="{00000000-0005-0000-0000-00003D000000}"/>
    <cellStyle name="Navadno 2 30" xfId="62" xr:uid="{00000000-0005-0000-0000-00003E000000}"/>
    <cellStyle name="Navadno 2 31" xfId="63" xr:uid="{00000000-0005-0000-0000-00003F000000}"/>
    <cellStyle name="Navadno 2 32" xfId="64" xr:uid="{00000000-0005-0000-0000-000040000000}"/>
    <cellStyle name="Navadno 2 33" xfId="65" xr:uid="{00000000-0005-0000-0000-000041000000}"/>
    <cellStyle name="Navadno 2 34" xfId="66" xr:uid="{00000000-0005-0000-0000-000042000000}"/>
    <cellStyle name="Navadno 2 35" xfId="67" xr:uid="{00000000-0005-0000-0000-000043000000}"/>
    <cellStyle name="Navadno 2 36" xfId="68" xr:uid="{00000000-0005-0000-0000-000044000000}"/>
    <cellStyle name="Navadno 2 37" xfId="69" xr:uid="{00000000-0005-0000-0000-000045000000}"/>
    <cellStyle name="Navadno 2 38" xfId="70" xr:uid="{00000000-0005-0000-0000-000046000000}"/>
    <cellStyle name="Navadno 2 39" xfId="71" xr:uid="{00000000-0005-0000-0000-000047000000}"/>
    <cellStyle name="Navadno 2 4" xfId="72" xr:uid="{00000000-0005-0000-0000-000048000000}"/>
    <cellStyle name="Navadno 2 40" xfId="73" xr:uid="{00000000-0005-0000-0000-000049000000}"/>
    <cellStyle name="Navadno 2 41" xfId="74" xr:uid="{00000000-0005-0000-0000-00004A000000}"/>
    <cellStyle name="Navadno 2 42" xfId="75" xr:uid="{00000000-0005-0000-0000-00004B000000}"/>
    <cellStyle name="Navadno 2 43" xfId="76" xr:uid="{00000000-0005-0000-0000-00004C000000}"/>
    <cellStyle name="Navadno 2 44" xfId="77" xr:uid="{00000000-0005-0000-0000-00004D000000}"/>
    <cellStyle name="Navadno 2 45" xfId="78" xr:uid="{00000000-0005-0000-0000-00004E000000}"/>
    <cellStyle name="Navadno 2 46" xfId="79" xr:uid="{00000000-0005-0000-0000-00004F000000}"/>
    <cellStyle name="Navadno 2 47" xfId="80" xr:uid="{00000000-0005-0000-0000-000050000000}"/>
    <cellStyle name="Navadno 2 48" xfId="81" xr:uid="{00000000-0005-0000-0000-000051000000}"/>
    <cellStyle name="Navadno 2 49" xfId="507" xr:uid="{80F64BF7-198B-43E9-AA41-71DD6F7DB741}"/>
    <cellStyle name="Navadno 2 49 2" xfId="533" xr:uid="{BE3FBB1D-B213-4EDF-BCCF-67B03D2AA47A}"/>
    <cellStyle name="Navadno 2 5" xfId="82" xr:uid="{00000000-0005-0000-0000-000052000000}"/>
    <cellStyle name="Navadno 2 6" xfId="83" xr:uid="{00000000-0005-0000-0000-000053000000}"/>
    <cellStyle name="Navadno 2 7" xfId="84" xr:uid="{00000000-0005-0000-0000-000054000000}"/>
    <cellStyle name="Navadno 2 8" xfId="85" xr:uid="{00000000-0005-0000-0000-000055000000}"/>
    <cellStyle name="Navadno 2 9" xfId="86" xr:uid="{00000000-0005-0000-0000-000056000000}"/>
    <cellStyle name="Navadno 20" xfId="87" xr:uid="{00000000-0005-0000-0000-000057000000}"/>
    <cellStyle name="Navadno 21" xfId="88" xr:uid="{00000000-0005-0000-0000-000058000000}"/>
    <cellStyle name="Navadno 22" xfId="89" xr:uid="{00000000-0005-0000-0000-000059000000}"/>
    <cellStyle name="Navadno 23" xfId="90" xr:uid="{00000000-0005-0000-0000-00005A000000}"/>
    <cellStyle name="Navadno 24" xfId="91" xr:uid="{00000000-0005-0000-0000-00005B000000}"/>
    <cellStyle name="Navadno 25" xfId="92" xr:uid="{00000000-0005-0000-0000-00005C000000}"/>
    <cellStyle name="Navadno 26" xfId="93" xr:uid="{00000000-0005-0000-0000-00005D000000}"/>
    <cellStyle name="Navadno 27" xfId="94" xr:uid="{00000000-0005-0000-0000-00005E000000}"/>
    <cellStyle name="Navadno 28" xfId="95" xr:uid="{00000000-0005-0000-0000-00005F000000}"/>
    <cellStyle name="Navadno 29" xfId="96" xr:uid="{00000000-0005-0000-0000-000060000000}"/>
    <cellStyle name="Navadno 3" xfId="97" xr:uid="{00000000-0005-0000-0000-000061000000}"/>
    <cellStyle name="Navadno 3 10" xfId="98" xr:uid="{00000000-0005-0000-0000-000062000000}"/>
    <cellStyle name="Navadno 3 11" xfId="99" xr:uid="{00000000-0005-0000-0000-000063000000}"/>
    <cellStyle name="Navadno 3 12" xfId="100" xr:uid="{00000000-0005-0000-0000-000064000000}"/>
    <cellStyle name="Navadno 3 13" xfId="101" xr:uid="{00000000-0005-0000-0000-000065000000}"/>
    <cellStyle name="Navadno 3 14" xfId="102" xr:uid="{00000000-0005-0000-0000-000066000000}"/>
    <cellStyle name="Navadno 3 15" xfId="103" xr:uid="{00000000-0005-0000-0000-000067000000}"/>
    <cellStyle name="Navadno 3 16" xfId="104" xr:uid="{00000000-0005-0000-0000-000068000000}"/>
    <cellStyle name="Navadno 3 17" xfId="105" xr:uid="{00000000-0005-0000-0000-000069000000}"/>
    <cellStyle name="Navadno 3 18" xfId="106" xr:uid="{00000000-0005-0000-0000-00006A000000}"/>
    <cellStyle name="Navadno 3 19" xfId="107" xr:uid="{00000000-0005-0000-0000-00006B000000}"/>
    <cellStyle name="Navadno 3 2" xfId="108" xr:uid="{00000000-0005-0000-0000-00006C000000}"/>
    <cellStyle name="Navadno 3 2 2" xfId="109" xr:uid="{00000000-0005-0000-0000-00006D000000}"/>
    <cellStyle name="Navadno 3 2 3" xfId="110" xr:uid="{00000000-0005-0000-0000-00006E000000}"/>
    <cellStyle name="Navadno 3 20" xfId="111" xr:uid="{00000000-0005-0000-0000-00006F000000}"/>
    <cellStyle name="Navadno 3 21" xfId="112" xr:uid="{00000000-0005-0000-0000-000070000000}"/>
    <cellStyle name="Navadno 3 22" xfId="113" xr:uid="{00000000-0005-0000-0000-000071000000}"/>
    <cellStyle name="Navadno 3 23" xfId="114" xr:uid="{00000000-0005-0000-0000-000072000000}"/>
    <cellStyle name="Navadno 3 24" xfId="115" xr:uid="{00000000-0005-0000-0000-000073000000}"/>
    <cellStyle name="Navadno 3 25" xfId="116" xr:uid="{00000000-0005-0000-0000-000074000000}"/>
    <cellStyle name="Navadno 3 26" xfId="117" xr:uid="{00000000-0005-0000-0000-000075000000}"/>
    <cellStyle name="Navadno 3 27" xfId="118" xr:uid="{00000000-0005-0000-0000-000076000000}"/>
    <cellStyle name="Navadno 3 28" xfId="119" xr:uid="{00000000-0005-0000-0000-000077000000}"/>
    <cellStyle name="Navadno 3 29" xfId="120" xr:uid="{00000000-0005-0000-0000-000078000000}"/>
    <cellStyle name="Navadno 3 3" xfId="121" xr:uid="{00000000-0005-0000-0000-000079000000}"/>
    <cellStyle name="Navadno 3 30" xfId="122" xr:uid="{00000000-0005-0000-0000-00007A000000}"/>
    <cellStyle name="Navadno 3 31" xfId="123" xr:uid="{00000000-0005-0000-0000-00007B000000}"/>
    <cellStyle name="Navadno 3 32" xfId="124" xr:uid="{00000000-0005-0000-0000-00007C000000}"/>
    <cellStyle name="Navadno 3 33" xfId="125" xr:uid="{00000000-0005-0000-0000-00007D000000}"/>
    <cellStyle name="Navadno 3 34" xfId="126" xr:uid="{00000000-0005-0000-0000-00007E000000}"/>
    <cellStyle name="Navadno 3 35" xfId="127" xr:uid="{00000000-0005-0000-0000-00007F000000}"/>
    <cellStyle name="Navadno 3 36" xfId="128" xr:uid="{00000000-0005-0000-0000-000080000000}"/>
    <cellStyle name="Navadno 3 37" xfId="129" xr:uid="{00000000-0005-0000-0000-000081000000}"/>
    <cellStyle name="Navadno 3 38" xfId="130" xr:uid="{00000000-0005-0000-0000-000082000000}"/>
    <cellStyle name="Navadno 3 39" xfId="131" xr:uid="{00000000-0005-0000-0000-000083000000}"/>
    <cellStyle name="Navadno 3 4" xfId="132" xr:uid="{00000000-0005-0000-0000-000084000000}"/>
    <cellStyle name="Navadno 3 40" xfId="133" xr:uid="{00000000-0005-0000-0000-000085000000}"/>
    <cellStyle name="Navadno 3 41" xfId="134" xr:uid="{00000000-0005-0000-0000-000086000000}"/>
    <cellStyle name="Navadno 3 42" xfId="135" xr:uid="{00000000-0005-0000-0000-000087000000}"/>
    <cellStyle name="Navadno 3 43" xfId="136" xr:uid="{00000000-0005-0000-0000-000088000000}"/>
    <cellStyle name="Navadno 3 44" xfId="137" xr:uid="{00000000-0005-0000-0000-000089000000}"/>
    <cellStyle name="Navadno 3 45" xfId="138" xr:uid="{00000000-0005-0000-0000-00008A000000}"/>
    <cellStyle name="Navadno 3 46" xfId="139" xr:uid="{00000000-0005-0000-0000-00008B000000}"/>
    <cellStyle name="Navadno 3 47" xfId="140" xr:uid="{00000000-0005-0000-0000-00008C000000}"/>
    <cellStyle name="Navadno 3 5" xfId="141" xr:uid="{00000000-0005-0000-0000-00008D000000}"/>
    <cellStyle name="Navadno 3 6" xfId="142" xr:uid="{00000000-0005-0000-0000-00008E000000}"/>
    <cellStyle name="Navadno 3 7" xfId="143" xr:uid="{00000000-0005-0000-0000-00008F000000}"/>
    <cellStyle name="Navadno 3 8" xfId="144" xr:uid="{00000000-0005-0000-0000-000090000000}"/>
    <cellStyle name="Navadno 3 9" xfId="145" xr:uid="{00000000-0005-0000-0000-000091000000}"/>
    <cellStyle name="Navadno 30" xfId="146" xr:uid="{00000000-0005-0000-0000-000092000000}"/>
    <cellStyle name="Navadno 31" xfId="147" xr:uid="{00000000-0005-0000-0000-000093000000}"/>
    <cellStyle name="Navadno 32" xfId="148" xr:uid="{00000000-0005-0000-0000-000094000000}"/>
    <cellStyle name="Navadno 33" xfId="149" xr:uid="{00000000-0005-0000-0000-000095000000}"/>
    <cellStyle name="Navadno 34" xfId="150" xr:uid="{00000000-0005-0000-0000-000096000000}"/>
    <cellStyle name="Navadno 35" xfId="151" xr:uid="{00000000-0005-0000-0000-000097000000}"/>
    <cellStyle name="Navadno 36" xfId="152" xr:uid="{00000000-0005-0000-0000-000098000000}"/>
    <cellStyle name="Navadno 37" xfId="153" xr:uid="{00000000-0005-0000-0000-000099000000}"/>
    <cellStyle name="Navadno 38" xfId="154" xr:uid="{00000000-0005-0000-0000-00009A000000}"/>
    <cellStyle name="Navadno 39" xfId="155" xr:uid="{00000000-0005-0000-0000-00009B000000}"/>
    <cellStyle name="Navadno 4" xfId="156" xr:uid="{00000000-0005-0000-0000-00009C000000}"/>
    <cellStyle name="Navadno 4 10" xfId="157" xr:uid="{00000000-0005-0000-0000-00009D000000}"/>
    <cellStyle name="Navadno 4 11" xfId="158" xr:uid="{00000000-0005-0000-0000-00009E000000}"/>
    <cellStyle name="Navadno 4 12" xfId="159" xr:uid="{00000000-0005-0000-0000-00009F000000}"/>
    <cellStyle name="Navadno 4 13" xfId="160" xr:uid="{00000000-0005-0000-0000-0000A0000000}"/>
    <cellStyle name="Navadno 4 14" xfId="161" xr:uid="{00000000-0005-0000-0000-0000A1000000}"/>
    <cellStyle name="Navadno 4 15" xfId="162" xr:uid="{00000000-0005-0000-0000-0000A2000000}"/>
    <cellStyle name="Navadno 4 16" xfId="163" xr:uid="{00000000-0005-0000-0000-0000A3000000}"/>
    <cellStyle name="Navadno 4 17" xfId="164" xr:uid="{00000000-0005-0000-0000-0000A4000000}"/>
    <cellStyle name="Navadno 4 18" xfId="165" xr:uid="{00000000-0005-0000-0000-0000A5000000}"/>
    <cellStyle name="Navadno 4 19" xfId="166" xr:uid="{00000000-0005-0000-0000-0000A6000000}"/>
    <cellStyle name="Navadno 4 2" xfId="167" xr:uid="{00000000-0005-0000-0000-0000A7000000}"/>
    <cellStyle name="Navadno 4 2 2" xfId="168" xr:uid="{00000000-0005-0000-0000-0000A8000000}"/>
    <cellStyle name="Navadno 4 2 3" xfId="169" xr:uid="{00000000-0005-0000-0000-0000A9000000}"/>
    <cellStyle name="Navadno 4 20" xfId="170" xr:uid="{00000000-0005-0000-0000-0000AA000000}"/>
    <cellStyle name="Navadno 4 21" xfId="171" xr:uid="{00000000-0005-0000-0000-0000AB000000}"/>
    <cellStyle name="Navadno 4 22" xfId="172" xr:uid="{00000000-0005-0000-0000-0000AC000000}"/>
    <cellStyle name="Navadno 4 23" xfId="173" xr:uid="{00000000-0005-0000-0000-0000AD000000}"/>
    <cellStyle name="Navadno 4 24" xfId="174" xr:uid="{00000000-0005-0000-0000-0000AE000000}"/>
    <cellStyle name="Navadno 4 25" xfId="175" xr:uid="{00000000-0005-0000-0000-0000AF000000}"/>
    <cellStyle name="Navadno 4 26" xfId="176" xr:uid="{00000000-0005-0000-0000-0000B0000000}"/>
    <cellStyle name="Navadno 4 27" xfId="177" xr:uid="{00000000-0005-0000-0000-0000B1000000}"/>
    <cellStyle name="Navadno 4 28" xfId="178" xr:uid="{00000000-0005-0000-0000-0000B2000000}"/>
    <cellStyle name="Navadno 4 29" xfId="179" xr:uid="{00000000-0005-0000-0000-0000B3000000}"/>
    <cellStyle name="Navadno 4 3" xfId="180" xr:uid="{00000000-0005-0000-0000-0000B4000000}"/>
    <cellStyle name="Navadno 4 3 2" xfId="181" xr:uid="{00000000-0005-0000-0000-0000B5000000}"/>
    <cellStyle name="Navadno 4 3 2 2" xfId="512" xr:uid="{0CF30DA2-81C9-4F00-B7F0-1EB2146AB1AA}"/>
    <cellStyle name="Navadno 4 3 2 2 2" xfId="538" xr:uid="{83E38AEE-C5CA-4BEE-BD49-2DB72E4ACB7F}"/>
    <cellStyle name="Navadno 4 3 2 2 3" xfId="566" xr:uid="{B514D8E8-050A-490A-B7D4-2443D8ECA799}"/>
    <cellStyle name="Navadno 4 3 2 3" xfId="522" xr:uid="{231E39B6-AF87-4083-99BF-BE10B5DC0401}"/>
    <cellStyle name="Navadno 4 3 2 3 2" xfId="547" xr:uid="{5209C2F8-D8B6-40B4-B0DB-2FDC1773E982}"/>
    <cellStyle name="Navadno 4 3 2 3 3" xfId="573" xr:uid="{C9BEF440-2AE4-4BBF-9B21-F06BCFEC8DE0}"/>
    <cellStyle name="Navadno 4 3 2 4" xfId="554" xr:uid="{6405C6EC-901F-423D-A27B-39341F3E7ADB}"/>
    <cellStyle name="Navadno 4 3 2 5" xfId="529" xr:uid="{FDC12F3E-0F93-4496-9C8F-BE12378D06D5}"/>
    <cellStyle name="Navadno 4 3 2 6" xfId="560" xr:uid="{6CAD0E5F-8F17-4067-BED1-F1DD256CAF30}"/>
    <cellStyle name="Navadno 4 3 3" xfId="511" xr:uid="{3256C1EC-2865-49E4-B181-8513BA41D763}"/>
    <cellStyle name="Navadno 4 3 3 2" xfId="537" xr:uid="{2D5D4D6D-AFEF-4E2F-8439-C46A2CB29335}"/>
    <cellStyle name="Navadno 4 3 3 3" xfId="565" xr:uid="{7AA03D75-768F-4A8E-9C6D-3C2A26B43169}"/>
    <cellStyle name="Navadno 4 3 4" xfId="521" xr:uid="{05F9A02D-83A0-461C-AC48-B25C295FBB0D}"/>
    <cellStyle name="Navadno 4 3 4 2" xfId="546" xr:uid="{A899B84C-5711-4068-8F2C-8AD6F2CA310A}"/>
    <cellStyle name="Navadno 4 3 4 3" xfId="572" xr:uid="{AE29F385-F468-438D-9558-96633295CB95}"/>
    <cellStyle name="Navadno 4 3 5" xfId="553" xr:uid="{5F8AC16A-92AC-45C7-8F67-6666D9586595}"/>
    <cellStyle name="Navadno 4 3 6" xfId="528" xr:uid="{B81A3C2D-C502-4EE7-BEEE-04EB06A0ADFC}"/>
    <cellStyle name="Navadno 4 3 7" xfId="559" xr:uid="{EE1B8BD7-2C47-4162-A8D2-BA1B6CABC7E2}"/>
    <cellStyle name="Navadno 4 30" xfId="182" xr:uid="{00000000-0005-0000-0000-0000B6000000}"/>
    <cellStyle name="Navadno 4 31" xfId="183" xr:uid="{00000000-0005-0000-0000-0000B7000000}"/>
    <cellStyle name="Navadno 4 32" xfId="184" xr:uid="{00000000-0005-0000-0000-0000B8000000}"/>
    <cellStyle name="Navadno 4 33" xfId="185" xr:uid="{00000000-0005-0000-0000-0000B9000000}"/>
    <cellStyle name="Navadno 4 34" xfId="186" xr:uid="{00000000-0005-0000-0000-0000BA000000}"/>
    <cellStyle name="Navadno 4 35" xfId="187" xr:uid="{00000000-0005-0000-0000-0000BB000000}"/>
    <cellStyle name="Navadno 4 36" xfId="188" xr:uid="{00000000-0005-0000-0000-0000BC000000}"/>
    <cellStyle name="Navadno 4 37" xfId="189" xr:uid="{00000000-0005-0000-0000-0000BD000000}"/>
    <cellStyle name="Navadno 4 38" xfId="190" xr:uid="{00000000-0005-0000-0000-0000BE000000}"/>
    <cellStyle name="Navadno 4 39" xfId="191" xr:uid="{00000000-0005-0000-0000-0000BF000000}"/>
    <cellStyle name="Navadno 4 4" xfId="192" xr:uid="{00000000-0005-0000-0000-0000C0000000}"/>
    <cellStyle name="Navadno 4 40" xfId="193" xr:uid="{00000000-0005-0000-0000-0000C1000000}"/>
    <cellStyle name="Navadno 4 41" xfId="194" xr:uid="{00000000-0005-0000-0000-0000C2000000}"/>
    <cellStyle name="Navadno 4 42" xfId="195" xr:uid="{00000000-0005-0000-0000-0000C3000000}"/>
    <cellStyle name="Navadno 4 43" xfId="196" xr:uid="{00000000-0005-0000-0000-0000C4000000}"/>
    <cellStyle name="Navadno 4 44" xfId="197" xr:uid="{00000000-0005-0000-0000-0000C5000000}"/>
    <cellStyle name="Navadno 4 45" xfId="198" xr:uid="{00000000-0005-0000-0000-0000C6000000}"/>
    <cellStyle name="Navadno 4 46" xfId="199" xr:uid="{00000000-0005-0000-0000-0000C7000000}"/>
    <cellStyle name="Navadno 4 47" xfId="200" xr:uid="{00000000-0005-0000-0000-0000C8000000}"/>
    <cellStyle name="Navadno 4 48" xfId="510" xr:uid="{9FDEF18C-3612-407B-8C29-9D9556FF2B4C}"/>
    <cellStyle name="Navadno 4 48 2" xfId="536" xr:uid="{53B5374B-A709-4B0A-959B-1C048284C483}"/>
    <cellStyle name="Navadno 4 48 3" xfId="564" xr:uid="{833B3700-7528-4B8B-8776-00CFC5C0AB4A}"/>
    <cellStyle name="Navadno 4 49" xfId="520" xr:uid="{D0F867FE-3532-4B5D-AAE9-E959B3EFF824}"/>
    <cellStyle name="Navadno 4 49 2" xfId="545" xr:uid="{8D268DAB-9AE4-46DE-88F3-40B10B7764E2}"/>
    <cellStyle name="Navadno 4 49 3" xfId="571" xr:uid="{1462DE8B-CFB2-4919-A211-FEA4C16C57F7}"/>
    <cellStyle name="Navadno 4 5" xfId="201" xr:uid="{00000000-0005-0000-0000-0000C9000000}"/>
    <cellStyle name="Navadno 4 50" xfId="552" xr:uid="{CE833D82-DEFF-4583-B55C-BD8D8BF3BEED}"/>
    <cellStyle name="Navadno 4 51" xfId="527" xr:uid="{1D07BDB7-1A32-425E-A5C5-EB06472F0B31}"/>
    <cellStyle name="Navadno 4 52" xfId="558" xr:uid="{4B80698E-EB12-45D3-A09E-5BCC0D4570EC}"/>
    <cellStyle name="Navadno 4 6" xfId="202" xr:uid="{00000000-0005-0000-0000-0000CA000000}"/>
    <cellStyle name="Navadno 4 7" xfId="203" xr:uid="{00000000-0005-0000-0000-0000CB000000}"/>
    <cellStyle name="Navadno 4 8" xfId="204" xr:uid="{00000000-0005-0000-0000-0000CC000000}"/>
    <cellStyle name="Navadno 4 9" xfId="205" xr:uid="{00000000-0005-0000-0000-0000CD000000}"/>
    <cellStyle name="Navadno 40" xfId="206" xr:uid="{00000000-0005-0000-0000-0000CE000000}"/>
    <cellStyle name="Navadno 41" xfId="207" xr:uid="{00000000-0005-0000-0000-0000CF000000}"/>
    <cellStyle name="Navadno 42" xfId="208" xr:uid="{00000000-0005-0000-0000-0000D0000000}"/>
    <cellStyle name="Navadno 43" xfId="209" xr:uid="{00000000-0005-0000-0000-0000D1000000}"/>
    <cellStyle name="Navadno 44" xfId="210" xr:uid="{00000000-0005-0000-0000-0000D2000000}"/>
    <cellStyle name="Navadno 45" xfId="211" xr:uid="{00000000-0005-0000-0000-0000D3000000}"/>
    <cellStyle name="Navadno 45 2" xfId="513" xr:uid="{CB708EF1-4BAB-4271-9445-0DCACD1A761D}"/>
    <cellStyle name="Navadno 45 2 2" xfId="539" xr:uid="{55C8EFD1-F551-4A4F-94B0-FCE8B1D9A23E}"/>
    <cellStyle name="Navadno 45 2 3" xfId="567" xr:uid="{8C52DF30-28E5-4142-A23C-7BD6F4794ABD}"/>
    <cellStyle name="Navadno 45 3" xfId="523" xr:uid="{FB07A611-F3A7-40FC-B94B-818C80529064}"/>
    <cellStyle name="Navadno 45 3 2" xfId="548" xr:uid="{2E239082-513A-4FE6-A88B-1A35DB4374B4}"/>
    <cellStyle name="Navadno 45 3 3" xfId="574" xr:uid="{064C306C-070C-483C-8963-545BB530C80A}"/>
    <cellStyle name="Navadno 45 4" xfId="555" xr:uid="{26395A0B-37A5-4699-83D1-F793D254F89C}"/>
    <cellStyle name="Navadno 45 5" xfId="530" xr:uid="{90ECE486-5851-45D6-A024-EEA35F7ACDFB}"/>
    <cellStyle name="Navadno 45 6" xfId="561" xr:uid="{5894D9F7-A103-4037-AC1C-9ECEBCDBB248}"/>
    <cellStyle name="Navadno 46" xfId="212" xr:uid="{00000000-0005-0000-0000-0000D4000000}"/>
    <cellStyle name="Navadno 47" xfId="213" xr:uid="{00000000-0005-0000-0000-0000D5000000}"/>
    <cellStyle name="Navadno 48" xfId="214" xr:uid="{00000000-0005-0000-0000-0000D6000000}"/>
    <cellStyle name="Navadno 49" xfId="215" xr:uid="{00000000-0005-0000-0000-0000D7000000}"/>
    <cellStyle name="Navadno 5" xfId="216" xr:uid="{00000000-0005-0000-0000-0000D8000000}"/>
    <cellStyle name="Navadno 5 10" xfId="217" xr:uid="{00000000-0005-0000-0000-0000D9000000}"/>
    <cellStyle name="Navadno 5 11" xfId="218" xr:uid="{00000000-0005-0000-0000-0000DA000000}"/>
    <cellStyle name="Navadno 5 12" xfId="219" xr:uid="{00000000-0005-0000-0000-0000DB000000}"/>
    <cellStyle name="Navadno 5 13" xfId="220" xr:uid="{00000000-0005-0000-0000-0000DC000000}"/>
    <cellStyle name="Navadno 5 14" xfId="221" xr:uid="{00000000-0005-0000-0000-0000DD000000}"/>
    <cellStyle name="Navadno 5 15" xfId="222" xr:uid="{00000000-0005-0000-0000-0000DE000000}"/>
    <cellStyle name="Navadno 5 16" xfId="223" xr:uid="{00000000-0005-0000-0000-0000DF000000}"/>
    <cellStyle name="Navadno 5 17" xfId="224" xr:uid="{00000000-0005-0000-0000-0000E0000000}"/>
    <cellStyle name="Navadno 5 18" xfId="225" xr:uid="{00000000-0005-0000-0000-0000E1000000}"/>
    <cellStyle name="Navadno 5 19" xfId="226" xr:uid="{00000000-0005-0000-0000-0000E2000000}"/>
    <cellStyle name="Navadno 5 2" xfId="227" xr:uid="{00000000-0005-0000-0000-0000E3000000}"/>
    <cellStyle name="Navadno 5 2 2" xfId="228" xr:uid="{00000000-0005-0000-0000-0000E4000000}"/>
    <cellStyle name="Navadno 5 2 3" xfId="229" xr:uid="{00000000-0005-0000-0000-0000E5000000}"/>
    <cellStyle name="Navadno 5 20" xfId="230" xr:uid="{00000000-0005-0000-0000-0000E6000000}"/>
    <cellStyle name="Navadno 5 21" xfId="231" xr:uid="{00000000-0005-0000-0000-0000E7000000}"/>
    <cellStyle name="Navadno 5 22" xfId="232" xr:uid="{00000000-0005-0000-0000-0000E8000000}"/>
    <cellStyle name="Navadno 5 23" xfId="233" xr:uid="{00000000-0005-0000-0000-0000E9000000}"/>
    <cellStyle name="Navadno 5 24" xfId="234" xr:uid="{00000000-0005-0000-0000-0000EA000000}"/>
    <cellStyle name="Navadno 5 25" xfId="235" xr:uid="{00000000-0005-0000-0000-0000EB000000}"/>
    <cellStyle name="Navadno 5 26" xfId="236" xr:uid="{00000000-0005-0000-0000-0000EC000000}"/>
    <cellStyle name="Navadno 5 27" xfId="237" xr:uid="{00000000-0005-0000-0000-0000ED000000}"/>
    <cellStyle name="Navadno 5 28" xfId="238" xr:uid="{00000000-0005-0000-0000-0000EE000000}"/>
    <cellStyle name="Navadno 5 29" xfId="239" xr:uid="{00000000-0005-0000-0000-0000EF000000}"/>
    <cellStyle name="Navadno 5 3" xfId="240" xr:uid="{00000000-0005-0000-0000-0000F0000000}"/>
    <cellStyle name="Navadno 5 30" xfId="241" xr:uid="{00000000-0005-0000-0000-0000F1000000}"/>
    <cellStyle name="Navadno 5 31" xfId="242" xr:uid="{00000000-0005-0000-0000-0000F2000000}"/>
    <cellStyle name="Navadno 5 32" xfId="243" xr:uid="{00000000-0005-0000-0000-0000F3000000}"/>
    <cellStyle name="Navadno 5 33" xfId="244" xr:uid="{00000000-0005-0000-0000-0000F4000000}"/>
    <cellStyle name="Navadno 5 34" xfId="245" xr:uid="{00000000-0005-0000-0000-0000F5000000}"/>
    <cellStyle name="Navadno 5 35" xfId="246" xr:uid="{00000000-0005-0000-0000-0000F6000000}"/>
    <cellStyle name="Navadno 5 36" xfId="247" xr:uid="{00000000-0005-0000-0000-0000F7000000}"/>
    <cellStyle name="Navadno 5 37" xfId="248" xr:uid="{00000000-0005-0000-0000-0000F8000000}"/>
    <cellStyle name="Navadno 5 38" xfId="249" xr:uid="{00000000-0005-0000-0000-0000F9000000}"/>
    <cellStyle name="Navadno 5 39" xfId="250" xr:uid="{00000000-0005-0000-0000-0000FA000000}"/>
    <cellStyle name="Navadno 5 4" xfId="251" xr:uid="{00000000-0005-0000-0000-0000FB000000}"/>
    <cellStyle name="Navadno 5 40" xfId="252" xr:uid="{00000000-0005-0000-0000-0000FC000000}"/>
    <cellStyle name="Navadno 5 41" xfId="253" xr:uid="{00000000-0005-0000-0000-0000FD000000}"/>
    <cellStyle name="Navadno 5 42" xfId="254" xr:uid="{00000000-0005-0000-0000-0000FE000000}"/>
    <cellStyle name="Navadno 5 43" xfId="255" xr:uid="{00000000-0005-0000-0000-0000FF000000}"/>
    <cellStyle name="Navadno 5 44" xfId="256" xr:uid="{00000000-0005-0000-0000-000000010000}"/>
    <cellStyle name="Navadno 5 45" xfId="257" xr:uid="{00000000-0005-0000-0000-000001010000}"/>
    <cellStyle name="Navadno 5 46" xfId="258" xr:uid="{00000000-0005-0000-0000-000002010000}"/>
    <cellStyle name="Navadno 5 47" xfId="259" xr:uid="{00000000-0005-0000-0000-000003010000}"/>
    <cellStyle name="Navadno 5 5" xfId="260" xr:uid="{00000000-0005-0000-0000-000004010000}"/>
    <cellStyle name="Navadno 5 6" xfId="261" xr:uid="{00000000-0005-0000-0000-000005010000}"/>
    <cellStyle name="Navadno 5 7" xfId="262" xr:uid="{00000000-0005-0000-0000-000006010000}"/>
    <cellStyle name="Navadno 5 8" xfId="263" xr:uid="{00000000-0005-0000-0000-000007010000}"/>
    <cellStyle name="Navadno 5 9" xfId="264" xr:uid="{00000000-0005-0000-0000-000008010000}"/>
    <cellStyle name="Navadno 6" xfId="265" xr:uid="{00000000-0005-0000-0000-000009010000}"/>
    <cellStyle name="Navadno 6 10" xfId="266" xr:uid="{00000000-0005-0000-0000-00000A010000}"/>
    <cellStyle name="Navadno 6 11" xfId="267" xr:uid="{00000000-0005-0000-0000-00000B010000}"/>
    <cellStyle name="Navadno 6 12" xfId="268" xr:uid="{00000000-0005-0000-0000-00000C010000}"/>
    <cellStyle name="Navadno 6 13" xfId="269" xr:uid="{00000000-0005-0000-0000-00000D010000}"/>
    <cellStyle name="Navadno 6 14" xfId="270" xr:uid="{00000000-0005-0000-0000-00000E010000}"/>
    <cellStyle name="Navadno 6 15" xfId="271" xr:uid="{00000000-0005-0000-0000-00000F010000}"/>
    <cellStyle name="Navadno 6 16" xfId="272" xr:uid="{00000000-0005-0000-0000-000010010000}"/>
    <cellStyle name="Navadno 6 17" xfId="273" xr:uid="{00000000-0005-0000-0000-000011010000}"/>
    <cellStyle name="Navadno 6 18" xfId="274" xr:uid="{00000000-0005-0000-0000-000012010000}"/>
    <cellStyle name="Navadno 6 19" xfId="275" xr:uid="{00000000-0005-0000-0000-000013010000}"/>
    <cellStyle name="Navadno 6 2" xfId="276" xr:uid="{00000000-0005-0000-0000-000014010000}"/>
    <cellStyle name="Navadno 6 2 2" xfId="277" xr:uid="{00000000-0005-0000-0000-000015010000}"/>
    <cellStyle name="Navadno 6 2 3" xfId="278" xr:uid="{00000000-0005-0000-0000-000016010000}"/>
    <cellStyle name="Navadno 6 20" xfId="279" xr:uid="{00000000-0005-0000-0000-000017010000}"/>
    <cellStyle name="Navadno 6 21" xfId="280" xr:uid="{00000000-0005-0000-0000-000018010000}"/>
    <cellStyle name="Navadno 6 22" xfId="281" xr:uid="{00000000-0005-0000-0000-000019010000}"/>
    <cellStyle name="Navadno 6 23" xfId="282" xr:uid="{00000000-0005-0000-0000-00001A010000}"/>
    <cellStyle name="Navadno 6 24" xfId="283" xr:uid="{00000000-0005-0000-0000-00001B010000}"/>
    <cellStyle name="Navadno 6 25" xfId="284" xr:uid="{00000000-0005-0000-0000-00001C010000}"/>
    <cellStyle name="Navadno 6 26" xfId="285" xr:uid="{00000000-0005-0000-0000-00001D010000}"/>
    <cellStyle name="Navadno 6 27" xfId="286" xr:uid="{00000000-0005-0000-0000-00001E010000}"/>
    <cellStyle name="Navadno 6 28" xfId="287" xr:uid="{00000000-0005-0000-0000-00001F010000}"/>
    <cellStyle name="Navadno 6 29" xfId="288" xr:uid="{00000000-0005-0000-0000-000020010000}"/>
    <cellStyle name="Navadno 6 3" xfId="289" xr:uid="{00000000-0005-0000-0000-000021010000}"/>
    <cellStyle name="Navadno 6 30" xfId="290" xr:uid="{00000000-0005-0000-0000-000022010000}"/>
    <cellStyle name="Navadno 6 31" xfId="291" xr:uid="{00000000-0005-0000-0000-000023010000}"/>
    <cellStyle name="Navadno 6 32" xfId="292" xr:uid="{00000000-0005-0000-0000-000024010000}"/>
    <cellStyle name="Navadno 6 33" xfId="293" xr:uid="{00000000-0005-0000-0000-000025010000}"/>
    <cellStyle name="Navadno 6 34" xfId="294" xr:uid="{00000000-0005-0000-0000-000026010000}"/>
    <cellStyle name="Navadno 6 35" xfId="295" xr:uid="{00000000-0005-0000-0000-000027010000}"/>
    <cellStyle name="Navadno 6 36" xfId="296" xr:uid="{00000000-0005-0000-0000-000028010000}"/>
    <cellStyle name="Navadno 6 37" xfId="297" xr:uid="{00000000-0005-0000-0000-000029010000}"/>
    <cellStyle name="Navadno 6 38" xfId="298" xr:uid="{00000000-0005-0000-0000-00002A010000}"/>
    <cellStyle name="Navadno 6 39" xfId="299" xr:uid="{00000000-0005-0000-0000-00002B010000}"/>
    <cellStyle name="Navadno 6 4" xfId="300" xr:uid="{00000000-0005-0000-0000-00002C010000}"/>
    <cellStyle name="Navadno 6 40" xfId="301" xr:uid="{00000000-0005-0000-0000-00002D010000}"/>
    <cellStyle name="Navadno 6 41" xfId="302" xr:uid="{00000000-0005-0000-0000-00002E010000}"/>
    <cellStyle name="Navadno 6 42" xfId="303" xr:uid="{00000000-0005-0000-0000-00002F010000}"/>
    <cellStyle name="Navadno 6 43" xfId="304" xr:uid="{00000000-0005-0000-0000-000030010000}"/>
    <cellStyle name="Navadno 6 44" xfId="305" xr:uid="{00000000-0005-0000-0000-000031010000}"/>
    <cellStyle name="Navadno 6 45" xfId="306" xr:uid="{00000000-0005-0000-0000-000032010000}"/>
    <cellStyle name="Navadno 6 46" xfId="307" xr:uid="{00000000-0005-0000-0000-000033010000}"/>
    <cellStyle name="Navadno 6 47" xfId="308" xr:uid="{00000000-0005-0000-0000-000034010000}"/>
    <cellStyle name="Navadno 6 5" xfId="309" xr:uid="{00000000-0005-0000-0000-000035010000}"/>
    <cellStyle name="Navadno 6 6" xfId="310" xr:uid="{00000000-0005-0000-0000-000036010000}"/>
    <cellStyle name="Navadno 6 7" xfId="311" xr:uid="{00000000-0005-0000-0000-000037010000}"/>
    <cellStyle name="Navadno 6 8" xfId="312" xr:uid="{00000000-0005-0000-0000-000038010000}"/>
    <cellStyle name="Navadno 6 9" xfId="313" xr:uid="{00000000-0005-0000-0000-000039010000}"/>
    <cellStyle name="Navadno 7" xfId="314" xr:uid="{00000000-0005-0000-0000-00003A010000}"/>
    <cellStyle name="Navadno 7 10" xfId="315" xr:uid="{00000000-0005-0000-0000-00003B010000}"/>
    <cellStyle name="Navadno 7 11" xfId="316" xr:uid="{00000000-0005-0000-0000-00003C010000}"/>
    <cellStyle name="Navadno 7 12" xfId="317" xr:uid="{00000000-0005-0000-0000-00003D010000}"/>
    <cellStyle name="Navadno 7 13" xfId="318" xr:uid="{00000000-0005-0000-0000-00003E010000}"/>
    <cellStyle name="Navadno 7 14" xfId="319" xr:uid="{00000000-0005-0000-0000-00003F010000}"/>
    <cellStyle name="Navadno 7 15" xfId="320" xr:uid="{00000000-0005-0000-0000-000040010000}"/>
    <cellStyle name="Navadno 7 16" xfId="321" xr:uid="{00000000-0005-0000-0000-000041010000}"/>
    <cellStyle name="Navadno 7 17" xfId="322" xr:uid="{00000000-0005-0000-0000-000042010000}"/>
    <cellStyle name="Navadno 7 18" xfId="323" xr:uid="{00000000-0005-0000-0000-000043010000}"/>
    <cellStyle name="Navadno 7 19" xfId="324" xr:uid="{00000000-0005-0000-0000-000044010000}"/>
    <cellStyle name="Navadno 7 2" xfId="325" xr:uid="{00000000-0005-0000-0000-000045010000}"/>
    <cellStyle name="Navadno 7 20" xfId="326" xr:uid="{00000000-0005-0000-0000-000046010000}"/>
    <cellStyle name="Navadno 7 21" xfId="327" xr:uid="{00000000-0005-0000-0000-000047010000}"/>
    <cellStyle name="Navadno 7 22" xfId="328" xr:uid="{00000000-0005-0000-0000-000048010000}"/>
    <cellStyle name="Navadno 7 23" xfId="329" xr:uid="{00000000-0005-0000-0000-000049010000}"/>
    <cellStyle name="Navadno 7 24" xfId="330" xr:uid="{00000000-0005-0000-0000-00004A010000}"/>
    <cellStyle name="Navadno 7 25" xfId="331" xr:uid="{00000000-0005-0000-0000-00004B010000}"/>
    <cellStyle name="Navadno 7 26" xfId="332" xr:uid="{00000000-0005-0000-0000-00004C010000}"/>
    <cellStyle name="Navadno 7 27" xfId="333" xr:uid="{00000000-0005-0000-0000-00004D010000}"/>
    <cellStyle name="Navadno 7 28" xfId="334" xr:uid="{00000000-0005-0000-0000-00004E010000}"/>
    <cellStyle name="Navadno 7 29" xfId="335" xr:uid="{00000000-0005-0000-0000-00004F010000}"/>
    <cellStyle name="Navadno 7 3" xfId="336" xr:uid="{00000000-0005-0000-0000-000050010000}"/>
    <cellStyle name="Navadno 7 30" xfId="337" xr:uid="{00000000-0005-0000-0000-000051010000}"/>
    <cellStyle name="Navadno 7 31" xfId="338" xr:uid="{00000000-0005-0000-0000-000052010000}"/>
    <cellStyle name="Navadno 7 32" xfId="339" xr:uid="{00000000-0005-0000-0000-000053010000}"/>
    <cellStyle name="Navadno 7 33" xfId="340" xr:uid="{00000000-0005-0000-0000-000054010000}"/>
    <cellStyle name="Navadno 7 34" xfId="341" xr:uid="{00000000-0005-0000-0000-000055010000}"/>
    <cellStyle name="Navadno 7 35" xfId="342" xr:uid="{00000000-0005-0000-0000-000056010000}"/>
    <cellStyle name="Navadno 7 36" xfId="343" xr:uid="{00000000-0005-0000-0000-000057010000}"/>
    <cellStyle name="Navadno 7 37" xfId="344" xr:uid="{00000000-0005-0000-0000-000058010000}"/>
    <cellStyle name="Navadno 7 38" xfId="345" xr:uid="{00000000-0005-0000-0000-000059010000}"/>
    <cellStyle name="Navadno 7 39" xfId="346" xr:uid="{00000000-0005-0000-0000-00005A010000}"/>
    <cellStyle name="Navadno 7 4" xfId="347" xr:uid="{00000000-0005-0000-0000-00005B010000}"/>
    <cellStyle name="Navadno 7 40" xfId="348" xr:uid="{00000000-0005-0000-0000-00005C010000}"/>
    <cellStyle name="Navadno 7 41" xfId="349" xr:uid="{00000000-0005-0000-0000-00005D010000}"/>
    <cellStyle name="Navadno 7 42" xfId="350" xr:uid="{00000000-0005-0000-0000-00005E010000}"/>
    <cellStyle name="Navadno 7 43" xfId="351" xr:uid="{00000000-0005-0000-0000-00005F010000}"/>
    <cellStyle name="Navadno 7 44" xfId="352" xr:uid="{00000000-0005-0000-0000-000060010000}"/>
    <cellStyle name="Navadno 7 45" xfId="353" xr:uid="{00000000-0005-0000-0000-000061010000}"/>
    <cellStyle name="Navadno 7 46" xfId="354" xr:uid="{00000000-0005-0000-0000-000062010000}"/>
    <cellStyle name="Navadno 7 47" xfId="355" xr:uid="{00000000-0005-0000-0000-000063010000}"/>
    <cellStyle name="Navadno 7 5" xfId="356" xr:uid="{00000000-0005-0000-0000-000064010000}"/>
    <cellStyle name="Navadno 7 6" xfId="357" xr:uid="{00000000-0005-0000-0000-000065010000}"/>
    <cellStyle name="Navadno 7 7" xfId="358" xr:uid="{00000000-0005-0000-0000-000066010000}"/>
    <cellStyle name="Navadno 7 8" xfId="359" xr:uid="{00000000-0005-0000-0000-000067010000}"/>
    <cellStyle name="Navadno 7 9" xfId="360" xr:uid="{00000000-0005-0000-0000-000068010000}"/>
    <cellStyle name="Navadno 8" xfId="361" xr:uid="{00000000-0005-0000-0000-000069010000}"/>
    <cellStyle name="Navadno 8 10" xfId="362" xr:uid="{00000000-0005-0000-0000-00006A010000}"/>
    <cellStyle name="Navadno 8 11" xfId="363" xr:uid="{00000000-0005-0000-0000-00006B010000}"/>
    <cellStyle name="Navadno 8 12" xfId="364" xr:uid="{00000000-0005-0000-0000-00006C010000}"/>
    <cellStyle name="Navadno 8 13" xfId="365" xr:uid="{00000000-0005-0000-0000-00006D010000}"/>
    <cellStyle name="Navadno 8 14" xfId="366" xr:uid="{00000000-0005-0000-0000-00006E010000}"/>
    <cellStyle name="Navadno 8 15" xfId="367" xr:uid="{00000000-0005-0000-0000-00006F010000}"/>
    <cellStyle name="Navadno 8 16" xfId="368" xr:uid="{00000000-0005-0000-0000-000070010000}"/>
    <cellStyle name="Navadno 8 17" xfId="369" xr:uid="{00000000-0005-0000-0000-000071010000}"/>
    <cellStyle name="Navadno 8 18" xfId="370" xr:uid="{00000000-0005-0000-0000-000072010000}"/>
    <cellStyle name="Navadno 8 19" xfId="371" xr:uid="{00000000-0005-0000-0000-000073010000}"/>
    <cellStyle name="Navadno 8 2" xfId="372" xr:uid="{00000000-0005-0000-0000-000074010000}"/>
    <cellStyle name="Navadno 8 2 2" xfId="373" xr:uid="{00000000-0005-0000-0000-000075010000}"/>
    <cellStyle name="Navadno 8 20" xfId="374" xr:uid="{00000000-0005-0000-0000-000076010000}"/>
    <cellStyle name="Navadno 8 21" xfId="375" xr:uid="{00000000-0005-0000-0000-000077010000}"/>
    <cellStyle name="Navadno 8 22" xfId="376" xr:uid="{00000000-0005-0000-0000-000078010000}"/>
    <cellStyle name="Navadno 8 23" xfId="377" xr:uid="{00000000-0005-0000-0000-000079010000}"/>
    <cellStyle name="Navadno 8 24" xfId="378" xr:uid="{00000000-0005-0000-0000-00007A010000}"/>
    <cellStyle name="Navadno 8 25" xfId="379" xr:uid="{00000000-0005-0000-0000-00007B010000}"/>
    <cellStyle name="Navadno 8 26" xfId="380" xr:uid="{00000000-0005-0000-0000-00007C010000}"/>
    <cellStyle name="Navadno 8 27" xfId="381" xr:uid="{00000000-0005-0000-0000-00007D010000}"/>
    <cellStyle name="Navadno 8 28" xfId="382" xr:uid="{00000000-0005-0000-0000-00007E010000}"/>
    <cellStyle name="Navadno 8 29" xfId="383" xr:uid="{00000000-0005-0000-0000-00007F010000}"/>
    <cellStyle name="Navadno 8 3" xfId="384" xr:uid="{00000000-0005-0000-0000-000080010000}"/>
    <cellStyle name="Navadno 8 30" xfId="385" xr:uid="{00000000-0005-0000-0000-000081010000}"/>
    <cellStyle name="Navadno 8 31" xfId="386" xr:uid="{00000000-0005-0000-0000-000082010000}"/>
    <cellStyle name="Navadno 8 32" xfId="387" xr:uid="{00000000-0005-0000-0000-000083010000}"/>
    <cellStyle name="Navadno 8 33" xfId="388" xr:uid="{00000000-0005-0000-0000-000084010000}"/>
    <cellStyle name="Navadno 8 34" xfId="389" xr:uid="{00000000-0005-0000-0000-000085010000}"/>
    <cellStyle name="Navadno 8 35" xfId="390" xr:uid="{00000000-0005-0000-0000-000086010000}"/>
    <cellStyle name="Navadno 8 36" xfId="391" xr:uid="{00000000-0005-0000-0000-000087010000}"/>
    <cellStyle name="Navadno 8 37" xfId="392" xr:uid="{00000000-0005-0000-0000-000088010000}"/>
    <cellStyle name="Navadno 8 38" xfId="393" xr:uid="{00000000-0005-0000-0000-000089010000}"/>
    <cellStyle name="Navadno 8 39" xfId="394" xr:uid="{00000000-0005-0000-0000-00008A010000}"/>
    <cellStyle name="Navadno 8 4" xfId="395" xr:uid="{00000000-0005-0000-0000-00008B010000}"/>
    <cellStyle name="Navadno 8 40" xfId="396" xr:uid="{00000000-0005-0000-0000-00008C010000}"/>
    <cellStyle name="Navadno 8 41" xfId="397" xr:uid="{00000000-0005-0000-0000-00008D010000}"/>
    <cellStyle name="Navadno 8 42" xfId="398" xr:uid="{00000000-0005-0000-0000-00008E010000}"/>
    <cellStyle name="Navadno 8 43" xfId="399" xr:uid="{00000000-0005-0000-0000-00008F010000}"/>
    <cellStyle name="Navadno 8 44" xfId="400" xr:uid="{00000000-0005-0000-0000-000090010000}"/>
    <cellStyle name="Navadno 8 45" xfId="401" xr:uid="{00000000-0005-0000-0000-000091010000}"/>
    <cellStyle name="Navadno 8 46" xfId="402" xr:uid="{00000000-0005-0000-0000-000092010000}"/>
    <cellStyle name="Navadno 8 5" xfId="403" xr:uid="{00000000-0005-0000-0000-000093010000}"/>
    <cellStyle name="Navadno 8 6" xfId="404" xr:uid="{00000000-0005-0000-0000-000094010000}"/>
    <cellStyle name="Navadno 8 7" xfId="405" xr:uid="{00000000-0005-0000-0000-000095010000}"/>
    <cellStyle name="Navadno 8 8" xfId="406" xr:uid="{00000000-0005-0000-0000-000096010000}"/>
    <cellStyle name="Navadno 8 9" xfId="407" xr:uid="{00000000-0005-0000-0000-000097010000}"/>
    <cellStyle name="Navadno 9" xfId="408" xr:uid="{00000000-0005-0000-0000-000098010000}"/>
    <cellStyle name="Navadno 9 10" xfId="409" xr:uid="{00000000-0005-0000-0000-000099010000}"/>
    <cellStyle name="Navadno 9 11" xfId="410" xr:uid="{00000000-0005-0000-0000-00009A010000}"/>
    <cellStyle name="Navadno 9 12" xfId="411" xr:uid="{00000000-0005-0000-0000-00009B010000}"/>
    <cellStyle name="Navadno 9 13" xfId="412" xr:uid="{00000000-0005-0000-0000-00009C010000}"/>
    <cellStyle name="Navadno 9 14" xfId="413" xr:uid="{00000000-0005-0000-0000-00009D010000}"/>
    <cellStyle name="Navadno 9 15" xfId="414" xr:uid="{00000000-0005-0000-0000-00009E010000}"/>
    <cellStyle name="Navadno 9 16" xfId="415" xr:uid="{00000000-0005-0000-0000-00009F010000}"/>
    <cellStyle name="Navadno 9 17" xfId="416" xr:uid="{00000000-0005-0000-0000-0000A0010000}"/>
    <cellStyle name="Navadno 9 18" xfId="417" xr:uid="{00000000-0005-0000-0000-0000A1010000}"/>
    <cellStyle name="Navadno 9 19" xfId="418" xr:uid="{00000000-0005-0000-0000-0000A2010000}"/>
    <cellStyle name="Navadno 9 2" xfId="419" xr:uid="{00000000-0005-0000-0000-0000A3010000}"/>
    <cellStyle name="Navadno 9 20" xfId="420" xr:uid="{00000000-0005-0000-0000-0000A4010000}"/>
    <cellStyle name="Navadno 9 21" xfId="421" xr:uid="{00000000-0005-0000-0000-0000A5010000}"/>
    <cellStyle name="Navadno 9 22" xfId="422" xr:uid="{00000000-0005-0000-0000-0000A6010000}"/>
    <cellStyle name="Navadno 9 23" xfId="423" xr:uid="{00000000-0005-0000-0000-0000A7010000}"/>
    <cellStyle name="Navadno 9 24" xfId="424" xr:uid="{00000000-0005-0000-0000-0000A8010000}"/>
    <cellStyle name="Navadno 9 25" xfId="425" xr:uid="{00000000-0005-0000-0000-0000A9010000}"/>
    <cellStyle name="Navadno 9 26" xfId="426" xr:uid="{00000000-0005-0000-0000-0000AA010000}"/>
    <cellStyle name="Navadno 9 27" xfId="427" xr:uid="{00000000-0005-0000-0000-0000AB010000}"/>
    <cellStyle name="Navadno 9 28" xfId="428" xr:uid="{00000000-0005-0000-0000-0000AC010000}"/>
    <cellStyle name="Navadno 9 29" xfId="429" xr:uid="{00000000-0005-0000-0000-0000AD010000}"/>
    <cellStyle name="Navadno 9 3" xfId="430" xr:uid="{00000000-0005-0000-0000-0000AE010000}"/>
    <cellStyle name="Navadno 9 30" xfId="431" xr:uid="{00000000-0005-0000-0000-0000AF010000}"/>
    <cellStyle name="Navadno 9 31" xfId="432" xr:uid="{00000000-0005-0000-0000-0000B0010000}"/>
    <cellStyle name="Navadno 9 32" xfId="433" xr:uid="{00000000-0005-0000-0000-0000B1010000}"/>
    <cellStyle name="Navadno 9 33" xfId="434" xr:uid="{00000000-0005-0000-0000-0000B2010000}"/>
    <cellStyle name="Navadno 9 34" xfId="435" xr:uid="{00000000-0005-0000-0000-0000B3010000}"/>
    <cellStyle name="Navadno 9 35" xfId="436" xr:uid="{00000000-0005-0000-0000-0000B4010000}"/>
    <cellStyle name="Navadno 9 36" xfId="437" xr:uid="{00000000-0005-0000-0000-0000B5010000}"/>
    <cellStyle name="Navadno 9 37" xfId="438" xr:uid="{00000000-0005-0000-0000-0000B6010000}"/>
    <cellStyle name="Navadno 9 38" xfId="439" xr:uid="{00000000-0005-0000-0000-0000B7010000}"/>
    <cellStyle name="Navadno 9 39" xfId="440" xr:uid="{00000000-0005-0000-0000-0000B8010000}"/>
    <cellStyle name="Navadno 9 4" xfId="441" xr:uid="{00000000-0005-0000-0000-0000B9010000}"/>
    <cellStyle name="Navadno 9 40" xfId="442" xr:uid="{00000000-0005-0000-0000-0000BA010000}"/>
    <cellStyle name="Navadno 9 41" xfId="443" xr:uid="{00000000-0005-0000-0000-0000BB010000}"/>
    <cellStyle name="Navadno 9 42" xfId="444" xr:uid="{00000000-0005-0000-0000-0000BC010000}"/>
    <cellStyle name="Navadno 9 43" xfId="445" xr:uid="{00000000-0005-0000-0000-0000BD010000}"/>
    <cellStyle name="Navadno 9 44" xfId="446" xr:uid="{00000000-0005-0000-0000-0000BE010000}"/>
    <cellStyle name="Navadno 9 45" xfId="447" xr:uid="{00000000-0005-0000-0000-0000BF010000}"/>
    <cellStyle name="Navadno 9 46" xfId="448" xr:uid="{00000000-0005-0000-0000-0000C0010000}"/>
    <cellStyle name="Navadno 9 5" xfId="449" xr:uid="{00000000-0005-0000-0000-0000C1010000}"/>
    <cellStyle name="Navadno 9 6" xfId="450" xr:uid="{00000000-0005-0000-0000-0000C2010000}"/>
    <cellStyle name="Navadno 9 7" xfId="451" xr:uid="{00000000-0005-0000-0000-0000C3010000}"/>
    <cellStyle name="Navadno 9 8" xfId="452" xr:uid="{00000000-0005-0000-0000-0000C4010000}"/>
    <cellStyle name="Navadno 9 9" xfId="453" xr:uid="{00000000-0005-0000-0000-0000C5010000}"/>
    <cellStyle name="Nevtralno 2" xfId="454" xr:uid="{00000000-0005-0000-0000-0000C6010000}"/>
    <cellStyle name="Nivo_1_GlNaslov" xfId="455" xr:uid="{00000000-0005-0000-0000-0000C7010000}"/>
    <cellStyle name="Normal 2" xfId="456" xr:uid="{00000000-0005-0000-0000-0000C8010000}"/>
    <cellStyle name="normal 2 2" xfId="457" xr:uid="{00000000-0005-0000-0000-0000C9010000}"/>
    <cellStyle name="Normal 3" xfId="458" xr:uid="{00000000-0005-0000-0000-0000CA010000}"/>
    <cellStyle name="Normal 3 10" xfId="524" xr:uid="{ED7FD74C-6CC5-4552-9331-EEA6C3062D4D}"/>
    <cellStyle name="Normal 3 10 2" xfId="549" xr:uid="{2B36D151-4647-415B-85BA-F231E42A6D2E}"/>
    <cellStyle name="Normal 3 11" xfId="556" xr:uid="{7E01E10E-DA5C-429A-8DA9-5E61AE3A0887}"/>
    <cellStyle name="Normal 3 12" xfId="531" xr:uid="{06054E8B-F519-4D14-BD29-FD7CD3D7E1FF}"/>
    <cellStyle name="Normal 3 13" xfId="562" xr:uid="{CBCD18CA-F992-496C-ABB3-153A5C98D53D}"/>
    <cellStyle name="normal 3 2" xfId="459" xr:uid="{00000000-0005-0000-0000-0000CB010000}"/>
    <cellStyle name="normal 3 2 2" xfId="460" xr:uid="{00000000-0005-0000-0000-0000CC010000}"/>
    <cellStyle name="Normal 3 3" xfId="516" xr:uid="{ABCED6F4-0006-4C27-AA4A-F66EB2FADCE1}"/>
    <cellStyle name="Normal 3 3 2" xfId="542" xr:uid="{2CEC514D-7D6E-4A46-8A01-BCB2353FCF66}"/>
    <cellStyle name="Normal 3 3 3" xfId="568" xr:uid="{2C745E15-8633-4D22-9E66-BCE9934F78E5}"/>
    <cellStyle name="Normal 3 4" xfId="509" xr:uid="{F07FCA7C-603D-4BB1-988C-26D4D4E8A6E6}"/>
    <cellStyle name="Normal 3 4 2" xfId="535" xr:uid="{614DE2BA-EC1D-4158-AB84-C4EA8DEE2180}"/>
    <cellStyle name="Normal 3 4 3" xfId="576" xr:uid="{A61A7CF0-43C7-4C48-8558-3FB29162B415}"/>
    <cellStyle name="Normal 3 5" xfId="514" xr:uid="{7173A27A-EBE6-4631-8099-2441EB1A2368}"/>
    <cellStyle name="Normal 3 5 2" xfId="540" xr:uid="{114C0212-4780-4219-BC7F-0F9ED1BEB6A1}"/>
    <cellStyle name="Normal 3 5 3" xfId="570" xr:uid="{CE70A112-3865-42AF-A9CB-4D45460C1A65}"/>
    <cellStyle name="Normal 3 6" xfId="508" xr:uid="{5E0CD487-2CC4-43FB-B953-16ADE2067711}"/>
    <cellStyle name="Normal 3 6 2" xfId="534" xr:uid="{56EFF640-BF49-4435-B2D3-1C3BD076A729}"/>
    <cellStyle name="Normal 3 6 3" xfId="575" xr:uid="{B97CD47B-B6E0-427E-8453-0D4C3B6E8394}"/>
    <cellStyle name="Normal 3 7" xfId="515" xr:uid="{4FBC4FB2-45CD-410C-ACDC-288EDF3AAC10}"/>
    <cellStyle name="Normal 3 7 2" xfId="541" xr:uid="{066C88E0-9BC1-45E3-AB33-1C8E3E9D4BC8}"/>
    <cellStyle name="Normal 3 8" xfId="525" xr:uid="{53511E1A-5C69-48A6-A2C9-2904718C4BEA}"/>
    <cellStyle name="Normal 3 8 2" xfId="550" xr:uid="{BC83A4A4-621F-4E02-9142-288EF8ACAF48}"/>
    <cellStyle name="Normal 3 9" xfId="519" xr:uid="{14596D5D-4592-4E07-879C-6985E24CF314}"/>
    <cellStyle name="Normal 3 9 2" xfId="544" xr:uid="{4F85EE6E-29CE-4504-92A2-839312CF5572}"/>
    <cellStyle name="Normal 4" xfId="461" xr:uid="{00000000-0005-0000-0000-0000CD010000}"/>
    <cellStyle name="Normal 5" xfId="462" xr:uid="{00000000-0005-0000-0000-0000CE010000}"/>
    <cellStyle name="Normal 6" xfId="503" xr:uid="{00000000-0005-0000-0000-0000CF010000}"/>
    <cellStyle name="Normal 7" xfId="504" xr:uid="{00000000-0005-0000-0000-0000D0010000}"/>
    <cellStyle name="Normal 7 2" xfId="517" xr:uid="{DF2EA0EA-DDC4-457F-8C2B-4515A8961B4F}"/>
    <cellStyle name="Normal 7 2 2" xfId="543" xr:uid="{F97C4951-7A3D-42A1-B351-0DDEE99EFA78}"/>
    <cellStyle name="Normal 7 2 3" xfId="569" xr:uid="{DA372AFA-CFFE-416E-AD4C-14D5DEBCA616}"/>
    <cellStyle name="Normal 7 3" xfId="526" xr:uid="{E6EF1D84-E96F-4977-AC6B-C7E7AF78D1BD}"/>
    <cellStyle name="Normal 7 3 2" xfId="551" xr:uid="{EEFDE498-5B45-4B09-830A-06EC365DDCF2}"/>
    <cellStyle name="Normal 7 3 3" xfId="577" xr:uid="{6A59BC03-7AB3-41A9-9A5F-18660EBFBA34}"/>
    <cellStyle name="Normal 7 4" xfId="557" xr:uid="{8B03FE74-41E4-4F74-A6D6-84584F5BBEC3}"/>
    <cellStyle name="Normal 7 5" xfId="532" xr:uid="{E390BCDC-2504-4E81-BDF9-E7808751E33F}"/>
    <cellStyle name="Normal 7 6" xfId="563" xr:uid="{A4A44CD6-2626-4724-92E0-485F7C12CF76}"/>
    <cellStyle name="Normal 8" xfId="506" xr:uid="{00000000-0005-0000-0000-0000D1010000}"/>
    <cellStyle name="Normal 8 2" xfId="518" xr:uid="{A5EB0605-3C49-4B54-A0A4-9833F1AA7ACB}"/>
    <cellStyle name="Normal_1.3.2" xfId="505" xr:uid="{00000000-0005-0000-0000-0000D2010000}"/>
    <cellStyle name="Odstotek 2" xfId="463" xr:uid="{00000000-0005-0000-0000-0000D3010000}"/>
    <cellStyle name="Slog 1" xfId="464" xr:uid="{00000000-0005-0000-0000-0000D4010000}"/>
    <cellStyle name="Slog 1 2" xfId="465" xr:uid="{00000000-0005-0000-0000-0000D5010000}"/>
    <cellStyle name="tekst-levo" xfId="466" xr:uid="{00000000-0005-0000-0000-0000D6010000}"/>
    <cellStyle name="tekst-levo 2" xfId="467" xr:uid="{00000000-0005-0000-0000-0000D7010000}"/>
    <cellStyle name="tekst-levo 3" xfId="468" xr:uid="{00000000-0005-0000-0000-0000D8010000}"/>
    <cellStyle name="text-desno" xfId="469" xr:uid="{00000000-0005-0000-0000-0000D9010000}"/>
    <cellStyle name="text-desno 2" xfId="470" xr:uid="{00000000-0005-0000-0000-0000DA010000}"/>
    <cellStyle name="text-desno 3" xfId="471" xr:uid="{00000000-0005-0000-0000-0000DB010000}"/>
    <cellStyle name="Total" xfId="472" xr:uid="{00000000-0005-0000-0000-0000DC010000}"/>
    <cellStyle name="Total 2" xfId="473" xr:uid="{00000000-0005-0000-0000-0000DD010000}"/>
    <cellStyle name="Total 3" xfId="474" xr:uid="{00000000-0005-0000-0000-0000DE010000}"/>
    <cellStyle name="Valuta 2" xfId="475" xr:uid="{00000000-0005-0000-0000-0000DF010000}"/>
    <cellStyle name="Valuta 2 2" xfId="476" xr:uid="{00000000-0005-0000-0000-0000E0010000}"/>
    <cellStyle name="Valuta 2 2 2" xfId="477" xr:uid="{00000000-0005-0000-0000-0000E1010000}"/>
    <cellStyle name="Valuta 2 2 2 2" xfId="478" xr:uid="{00000000-0005-0000-0000-0000E2010000}"/>
    <cellStyle name="Valuta 2 2 3" xfId="479" xr:uid="{00000000-0005-0000-0000-0000E3010000}"/>
    <cellStyle name="Valuta 2 2 4" xfId="480" xr:uid="{00000000-0005-0000-0000-0000E4010000}"/>
    <cellStyle name="Valuta 2 3" xfId="481" xr:uid="{00000000-0005-0000-0000-0000E5010000}"/>
    <cellStyle name="Valuta 2 3 2" xfId="482" xr:uid="{00000000-0005-0000-0000-0000E6010000}"/>
    <cellStyle name="Valuta 2 4" xfId="483" xr:uid="{00000000-0005-0000-0000-0000E7010000}"/>
    <cellStyle name="Valuta 3" xfId="484" xr:uid="{00000000-0005-0000-0000-0000E8010000}"/>
    <cellStyle name="Valuta 3 2" xfId="485" xr:uid="{00000000-0005-0000-0000-0000E9010000}"/>
    <cellStyle name="Valuta 3 3" xfId="486" xr:uid="{00000000-0005-0000-0000-0000EA010000}"/>
    <cellStyle name="Valuta 4" xfId="487" xr:uid="{00000000-0005-0000-0000-0000EB010000}"/>
    <cellStyle name="Vejica 2" xfId="488" xr:uid="{00000000-0005-0000-0000-0000EC010000}"/>
    <cellStyle name="Vejica 2 2" xfId="489" xr:uid="{00000000-0005-0000-0000-0000ED010000}"/>
    <cellStyle name="Vejica 2 2 2" xfId="490" xr:uid="{00000000-0005-0000-0000-0000EE010000}"/>
    <cellStyle name="Vejica 2 3" xfId="491" xr:uid="{00000000-0005-0000-0000-0000EF010000}"/>
    <cellStyle name="Vejica 3" xfId="492" xr:uid="{00000000-0005-0000-0000-0000F0010000}"/>
    <cellStyle name="Vejica 3 2" xfId="493" xr:uid="{00000000-0005-0000-0000-0000F1010000}"/>
    <cellStyle name="Vejica 3 2 2" xfId="494" xr:uid="{00000000-0005-0000-0000-0000F2010000}"/>
    <cellStyle name="Vejica 3 3" xfId="495" xr:uid="{00000000-0005-0000-0000-0000F3010000}"/>
    <cellStyle name="Vejica 3 4" xfId="496" xr:uid="{00000000-0005-0000-0000-0000F4010000}"/>
    <cellStyle name="Vejica 4" xfId="497" xr:uid="{00000000-0005-0000-0000-0000F5010000}"/>
    <cellStyle name="Vejica 5" xfId="498" xr:uid="{00000000-0005-0000-0000-0000F6010000}"/>
    <cellStyle name="Vejica 5 2" xfId="499" xr:uid="{00000000-0005-0000-0000-0000F7010000}"/>
    <cellStyle name="Vejica 5 2 2" xfId="500" xr:uid="{00000000-0005-0000-0000-0000F8010000}"/>
    <cellStyle name="Vejica 5 2 3" xfId="501" xr:uid="{00000000-0005-0000-0000-0000F9010000}"/>
    <cellStyle name="Vejica 6" xfId="502" xr:uid="{00000000-0005-0000-0000-0000FA01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2:K17"/>
  <sheetViews>
    <sheetView tabSelected="1" view="pageBreakPreview" zoomScaleSheetLayoutView="100" workbookViewId="0">
      <selection activeCell="N29" sqref="N29"/>
    </sheetView>
  </sheetViews>
  <sheetFormatPr defaultRowHeight="12.75" x14ac:dyDescent="0.2"/>
  <cols>
    <col min="2" max="2" width="2.7109375" customWidth="1"/>
    <col min="3" max="3" width="7.5703125" customWidth="1"/>
    <col min="4" max="4" width="25.140625" customWidth="1"/>
    <col min="5" max="5" width="6.140625" customWidth="1"/>
    <col min="6" max="6" width="9.85546875" customWidth="1"/>
    <col min="7" max="7" width="13.28515625" customWidth="1"/>
    <col min="8" max="8" width="17.7109375" customWidth="1"/>
    <col min="9" max="9" width="2.5703125" customWidth="1"/>
    <col min="10" max="10" width="7.7109375" customWidth="1"/>
  </cols>
  <sheetData>
    <row r="2" spans="3:11" ht="18" x14ac:dyDescent="0.25">
      <c r="C2" s="131" t="s">
        <v>89</v>
      </c>
      <c r="D2" s="131"/>
      <c r="E2" s="131"/>
      <c r="F2" s="131"/>
      <c r="G2" s="131"/>
      <c r="H2" s="131"/>
      <c r="I2" s="89"/>
    </row>
    <row r="3" spans="3:11" ht="36" customHeight="1" x14ac:dyDescent="0.2">
      <c r="C3" s="133" t="s">
        <v>85</v>
      </c>
      <c r="D3" s="133"/>
      <c r="E3" s="133"/>
      <c r="F3" s="133"/>
      <c r="G3" s="133"/>
      <c r="H3" s="133"/>
      <c r="I3" s="133"/>
    </row>
    <row r="4" spans="3:11" ht="18" x14ac:dyDescent="0.25">
      <c r="C4" s="131" t="s">
        <v>86</v>
      </c>
      <c r="D4" s="131"/>
      <c r="E4" s="131"/>
      <c r="F4" s="131"/>
      <c r="G4" s="131"/>
      <c r="H4" s="131"/>
      <c r="I4" s="89"/>
    </row>
    <row r="5" spans="3:11" ht="18" x14ac:dyDescent="0.25">
      <c r="C5" s="91"/>
      <c r="D5" s="91"/>
      <c r="E5" s="91"/>
      <c r="F5" s="91"/>
      <c r="G5" s="91"/>
      <c r="H5" s="91"/>
      <c r="I5" s="91"/>
    </row>
    <row r="6" spans="3:11" ht="20.25" x14ac:dyDescent="0.3">
      <c r="C6" s="132" t="s">
        <v>20</v>
      </c>
      <c r="D6" s="132"/>
      <c r="E6" s="132"/>
      <c r="F6" s="132"/>
      <c r="G6" s="132"/>
      <c r="H6" s="132"/>
      <c r="I6" s="90"/>
    </row>
    <row r="7" spans="3:11" ht="13.5" thickBot="1" x14ac:dyDescent="0.25">
      <c r="C7" s="12"/>
      <c r="D7" s="12"/>
      <c r="E7" s="12"/>
      <c r="F7" s="12"/>
      <c r="G7" s="12"/>
    </row>
    <row r="8" spans="3:11" x14ac:dyDescent="0.2">
      <c r="C8" s="37" t="s">
        <v>7</v>
      </c>
      <c r="D8" s="40" t="s">
        <v>8</v>
      </c>
      <c r="E8" s="15"/>
      <c r="F8" s="15"/>
      <c r="G8" s="15"/>
      <c r="H8" s="85">
        <f>preddela!G22</f>
        <v>0</v>
      </c>
      <c r="I8" s="6"/>
    </row>
    <row r="9" spans="3:11" x14ac:dyDescent="0.2">
      <c r="C9" s="38" t="s">
        <v>11</v>
      </c>
      <c r="D9" s="51" t="s">
        <v>38</v>
      </c>
      <c r="H9" s="86">
        <f>'kamnita zložba'!G67</f>
        <v>0</v>
      </c>
      <c r="I9" s="6"/>
    </row>
    <row r="10" spans="3:11" x14ac:dyDescent="0.2">
      <c r="C10" s="114" t="s">
        <v>47</v>
      </c>
      <c r="D10" t="s">
        <v>78</v>
      </c>
      <c r="H10" s="86">
        <f>'kamnita zložba'!G59</f>
        <v>0</v>
      </c>
      <c r="I10" s="6"/>
    </row>
    <row r="11" spans="3:11" x14ac:dyDescent="0.2">
      <c r="C11" s="13" t="s">
        <v>13</v>
      </c>
      <c r="D11" t="s">
        <v>15</v>
      </c>
      <c r="H11" s="86">
        <f>'tuje storitve'!G22</f>
        <v>0</v>
      </c>
      <c r="I11" s="6"/>
    </row>
    <row r="12" spans="3:11" ht="13.5" thickBot="1" x14ac:dyDescent="0.25">
      <c r="C12" s="38"/>
      <c r="D12" s="138"/>
      <c r="E12" s="139"/>
      <c r="F12" s="139"/>
      <c r="G12" s="139"/>
      <c r="H12" s="38"/>
    </row>
    <row r="13" spans="3:11" ht="16.5" thickBot="1" x14ac:dyDescent="0.3">
      <c r="C13" s="145"/>
      <c r="D13" s="143" t="s">
        <v>17</v>
      </c>
      <c r="E13" s="144"/>
      <c r="F13" s="144"/>
      <c r="G13" s="144"/>
      <c r="H13" s="153">
        <f>SUM(H8:H12)</f>
        <v>0</v>
      </c>
      <c r="I13" s="92"/>
    </row>
    <row r="14" spans="3:11" ht="15.75" x14ac:dyDescent="0.25">
      <c r="C14" s="146"/>
      <c r="D14" s="156" t="s">
        <v>87</v>
      </c>
      <c r="E14" s="157"/>
      <c r="F14" s="142">
        <v>0</v>
      </c>
      <c r="G14" s="141"/>
      <c r="H14" s="147">
        <f>H13*F14</f>
        <v>0</v>
      </c>
      <c r="I14" s="92"/>
    </row>
    <row r="15" spans="3:11" ht="15.75" x14ac:dyDescent="0.25">
      <c r="C15" s="146"/>
      <c r="D15" s="156" t="s">
        <v>88</v>
      </c>
      <c r="E15" s="157"/>
      <c r="F15" s="140"/>
      <c r="G15" s="141"/>
      <c r="H15" s="147">
        <f>H13-H14</f>
        <v>0</v>
      </c>
      <c r="I15" s="92"/>
    </row>
    <row r="16" spans="3:11" ht="15.75" x14ac:dyDescent="0.25">
      <c r="C16" s="148"/>
      <c r="D16" s="156" t="s">
        <v>24</v>
      </c>
      <c r="E16" s="157"/>
      <c r="F16" s="142">
        <v>0.22</v>
      </c>
      <c r="G16" s="140"/>
      <c r="H16" s="149">
        <f>H15*F16</f>
        <v>0</v>
      </c>
      <c r="I16" s="92"/>
      <c r="K16" s="6"/>
    </row>
    <row r="17" spans="3:9" ht="18.75" thickBot="1" x14ac:dyDescent="0.3">
      <c r="C17" s="150"/>
      <c r="D17" s="154" t="s">
        <v>91</v>
      </c>
      <c r="E17" s="155"/>
      <c r="F17" s="151"/>
      <c r="G17" s="151"/>
      <c r="H17" s="152">
        <f>H16+H15</f>
        <v>0</v>
      </c>
      <c r="I17" s="92"/>
    </row>
  </sheetData>
  <mergeCells count="8">
    <mergeCell ref="C2:H2"/>
    <mergeCell ref="C6:H6"/>
    <mergeCell ref="C4:H4"/>
    <mergeCell ref="C3:I3"/>
    <mergeCell ref="D17:E17"/>
    <mergeCell ref="D14:E14"/>
    <mergeCell ref="D16:E16"/>
    <mergeCell ref="D15:E15"/>
  </mergeCells>
  <pageMargins left="0.74803149606299213" right="0.19685039370078741" top="0.98425196850393704" bottom="0.98425196850393704" header="0" footer="0"/>
  <pageSetup paperSize="9" scale="79" orientation="portrait" horizontalDpi="300" verticalDpi="300" r:id="rId1"/>
  <headerFooter alignWithMargins="0">
    <oddHeader>&amp;A</oddHeader>
    <oddFooter>Stran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3"/>
  <sheetViews>
    <sheetView view="pageBreakPreview" zoomScaleSheetLayoutView="50" workbookViewId="0">
      <selection activeCell="H15" sqref="H15"/>
    </sheetView>
  </sheetViews>
  <sheetFormatPr defaultRowHeight="12.75" x14ac:dyDescent="0.2"/>
  <cols>
    <col min="1" max="1" width="4.7109375" customWidth="1"/>
    <col min="2" max="2" width="7.28515625" customWidth="1"/>
    <col min="3" max="3" width="33.7109375" customWidth="1"/>
    <col min="4" max="4" width="6.140625" style="48" customWidth="1"/>
    <col min="5" max="5" width="9.85546875" customWidth="1"/>
    <col min="6" max="6" width="11.140625" customWidth="1"/>
    <col min="7" max="7" width="13.42578125" customWidth="1"/>
    <col min="8" max="8" width="7.7109375" customWidth="1"/>
    <col min="10" max="10" width="0" hidden="1" customWidth="1"/>
    <col min="11" max="15" width="9.140625" hidden="1" customWidth="1"/>
  </cols>
  <sheetData>
    <row r="1" spans="1:9" ht="18" x14ac:dyDescent="0.25">
      <c r="A1" s="131" t="s">
        <v>90</v>
      </c>
      <c r="B1" s="131"/>
      <c r="C1" s="131"/>
      <c r="D1" s="131"/>
      <c r="E1" s="131"/>
      <c r="F1" s="131"/>
      <c r="G1" s="131"/>
    </row>
    <row r="2" spans="1:9" ht="30" customHeight="1" x14ac:dyDescent="0.2">
      <c r="A2" s="133" t="s">
        <v>85</v>
      </c>
      <c r="B2" s="133"/>
      <c r="C2" s="133"/>
      <c r="D2" s="133"/>
      <c r="E2" s="133"/>
      <c r="F2" s="133"/>
      <c r="G2" s="133"/>
    </row>
    <row r="3" spans="1:9" ht="15" x14ac:dyDescent="0.25">
      <c r="A3" s="134" t="s">
        <v>8</v>
      </c>
      <c r="B3" s="134"/>
      <c r="C3" s="134"/>
      <c r="D3" s="134"/>
      <c r="E3" s="134"/>
      <c r="F3" s="134"/>
      <c r="G3" s="134"/>
    </row>
    <row r="5" spans="1:9" x14ac:dyDescent="0.2">
      <c r="A5" s="21" t="s">
        <v>0</v>
      </c>
      <c r="B5" s="21" t="s">
        <v>1</v>
      </c>
      <c r="C5" s="21" t="s">
        <v>2</v>
      </c>
      <c r="D5" s="41" t="s">
        <v>3</v>
      </c>
      <c r="E5" s="21" t="s">
        <v>4</v>
      </c>
      <c r="F5" s="21" t="s">
        <v>5</v>
      </c>
      <c r="G5" s="21" t="s">
        <v>6</v>
      </c>
    </row>
    <row r="6" spans="1:9" ht="13.5" thickBot="1" x14ac:dyDescent="0.25">
      <c r="A6" s="56"/>
      <c r="B6" s="56"/>
      <c r="C6" s="57"/>
      <c r="D6" s="58"/>
      <c r="E6" s="59"/>
      <c r="F6" s="59"/>
      <c r="G6" s="59"/>
    </row>
    <row r="7" spans="1:9" s="20" customFormat="1" ht="16.5" thickBot="1" x14ac:dyDescent="0.3">
      <c r="A7" s="31"/>
      <c r="B7" s="29" t="s">
        <v>7</v>
      </c>
      <c r="C7" s="32" t="s">
        <v>8</v>
      </c>
      <c r="D7" s="33"/>
      <c r="E7" s="34"/>
      <c r="F7" s="34"/>
      <c r="G7" s="35"/>
      <c r="H7" s="42"/>
      <c r="I7" s="42"/>
    </row>
    <row r="8" spans="1:9" ht="15" customHeight="1" x14ac:dyDescent="0.2">
      <c r="A8" s="61"/>
      <c r="B8" s="62"/>
      <c r="C8" s="63"/>
      <c r="D8" s="64"/>
      <c r="E8" s="65"/>
      <c r="F8" s="65"/>
      <c r="G8" s="65"/>
    </row>
    <row r="9" spans="1:9" ht="57" customHeight="1" x14ac:dyDescent="0.2">
      <c r="A9" s="52" t="s">
        <v>9</v>
      </c>
      <c r="B9" s="52"/>
      <c r="C9" s="53" t="s">
        <v>41</v>
      </c>
      <c r="D9" s="54" t="s">
        <v>23</v>
      </c>
      <c r="E9" s="55">
        <v>1</v>
      </c>
      <c r="F9" s="135">
        <v>0</v>
      </c>
      <c r="G9" s="55">
        <f>E9*F9</f>
        <v>0</v>
      </c>
    </row>
    <row r="10" spans="1:9" ht="15" customHeight="1" x14ac:dyDescent="0.2">
      <c r="A10" s="52"/>
      <c r="B10" s="66"/>
      <c r="C10" s="67"/>
      <c r="D10" s="54"/>
      <c r="E10" s="55"/>
      <c r="F10" s="55"/>
      <c r="G10" s="55"/>
    </row>
    <row r="11" spans="1:9" ht="28.5" customHeight="1" x14ac:dyDescent="0.2">
      <c r="A11" s="52" t="s">
        <v>21</v>
      </c>
      <c r="B11" s="66"/>
      <c r="C11" s="115" t="s">
        <v>58</v>
      </c>
      <c r="D11" s="54" t="s">
        <v>22</v>
      </c>
      <c r="E11" s="55">
        <v>10</v>
      </c>
      <c r="F11" s="135">
        <v>0</v>
      </c>
      <c r="G11" s="55">
        <f>F11*E11</f>
        <v>0</v>
      </c>
    </row>
    <row r="12" spans="1:9" ht="15" customHeight="1" x14ac:dyDescent="0.2">
      <c r="A12" s="52"/>
      <c r="B12" s="66"/>
      <c r="C12" s="119"/>
      <c r="D12" s="54"/>
      <c r="E12" s="55"/>
      <c r="F12" s="55"/>
      <c r="G12" s="55"/>
    </row>
    <row r="13" spans="1:9" ht="123" customHeight="1" x14ac:dyDescent="0.2">
      <c r="A13" s="52" t="s">
        <v>27</v>
      </c>
      <c r="B13" s="52"/>
      <c r="C13" s="115" t="s">
        <v>57</v>
      </c>
      <c r="D13" s="54" t="s">
        <v>23</v>
      </c>
      <c r="E13" s="55">
        <v>1</v>
      </c>
      <c r="F13" s="135">
        <v>0</v>
      </c>
      <c r="G13" s="55">
        <f>E13*F13</f>
        <v>0</v>
      </c>
    </row>
    <row r="14" spans="1:9" ht="15" customHeight="1" x14ac:dyDescent="0.2">
      <c r="A14" s="75"/>
      <c r="B14" s="75"/>
      <c r="C14" s="76"/>
      <c r="D14" s="77"/>
      <c r="E14" s="78"/>
      <c r="F14" s="78"/>
      <c r="G14" s="78"/>
    </row>
    <row r="15" spans="1:9" ht="45" customHeight="1" x14ac:dyDescent="0.2">
      <c r="A15" s="52" t="s">
        <v>28</v>
      </c>
      <c r="B15" s="72"/>
      <c r="C15" s="53" t="s">
        <v>69</v>
      </c>
      <c r="D15" s="60" t="s">
        <v>25</v>
      </c>
      <c r="E15" s="55">
        <v>160</v>
      </c>
      <c r="F15" s="135">
        <v>0</v>
      </c>
      <c r="G15" s="55">
        <f>E15*F15</f>
        <v>0</v>
      </c>
    </row>
    <row r="16" spans="1:9" ht="15" customHeight="1" thickBot="1" x14ac:dyDescent="0.25">
      <c r="A16" s="75"/>
      <c r="B16" s="116"/>
      <c r="C16" s="76"/>
      <c r="D16" s="117"/>
      <c r="E16" s="78"/>
      <c r="F16" s="78"/>
      <c r="G16" s="78"/>
    </row>
    <row r="17" spans="1:7" ht="13.5" thickBot="1" x14ac:dyDescent="0.25">
      <c r="A17" s="23"/>
      <c r="B17" s="24" t="s">
        <v>7</v>
      </c>
      <c r="C17" s="25" t="s">
        <v>10</v>
      </c>
      <c r="D17" s="36"/>
      <c r="E17" s="26"/>
      <c r="F17" s="26"/>
      <c r="G17" s="27">
        <f>SUM(G9:G16)</f>
        <v>0</v>
      </c>
    </row>
    <row r="18" spans="1:7" ht="21" thickBot="1" x14ac:dyDescent="0.35">
      <c r="B18" s="132" t="s">
        <v>20</v>
      </c>
      <c r="C18" s="132"/>
      <c r="D18" s="132"/>
      <c r="E18" s="132"/>
      <c r="F18" s="132"/>
      <c r="G18" s="132"/>
    </row>
    <row r="19" spans="1:7" x14ac:dyDescent="0.2">
      <c r="B19" s="37" t="s">
        <v>7</v>
      </c>
      <c r="C19" s="15" t="s">
        <v>8</v>
      </c>
      <c r="D19" s="50"/>
      <c r="E19" s="15"/>
      <c r="F19" s="16"/>
      <c r="G19" s="1">
        <f>G17</f>
        <v>0</v>
      </c>
    </row>
    <row r="20" spans="1:7" x14ac:dyDescent="0.2">
      <c r="A20" s="10"/>
      <c r="B20" s="114" t="s">
        <v>48</v>
      </c>
      <c r="C20" s="11" t="s">
        <v>18</v>
      </c>
      <c r="F20" s="10"/>
      <c r="G20" s="2">
        <f>SUM(G19:G19)*0.1</f>
        <v>0</v>
      </c>
    </row>
    <row r="21" spans="1:7" ht="13.5" thickBot="1" x14ac:dyDescent="0.25">
      <c r="B21" s="14"/>
      <c r="C21" s="17"/>
      <c r="D21" s="49"/>
      <c r="E21" s="12"/>
      <c r="F21" s="18"/>
      <c r="G21" s="19"/>
    </row>
    <row r="22" spans="1:7" ht="16.5" thickBot="1" x14ac:dyDescent="0.3">
      <c r="B22" s="84"/>
      <c r="C22" s="39" t="s">
        <v>17</v>
      </c>
      <c r="D22" s="83"/>
      <c r="E22" s="39"/>
      <c r="F22" s="39"/>
      <c r="G22" s="3">
        <f>SUM(G19:G21)</f>
        <v>0</v>
      </c>
    </row>
    <row r="23" spans="1:7" ht="13.5" thickTop="1" x14ac:dyDescent="0.2"/>
  </sheetData>
  <mergeCells count="4">
    <mergeCell ref="A1:G1"/>
    <mergeCell ref="A2:G2"/>
    <mergeCell ref="A3:G3"/>
    <mergeCell ref="B18:G18"/>
  </mergeCells>
  <pageMargins left="0.74803149606299213" right="0.19685039370078741" top="0.98425196850393704" bottom="0.98425196850393704" header="0" footer="0"/>
  <pageSetup paperSize="9" scale="91" orientation="portrait" horizontalDpi="300" verticalDpi="300" r:id="rId1"/>
  <headerFooter alignWithMargins="0">
    <oddHeader>&amp;A</oddHeader>
    <oddFooter>Stran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68"/>
  <sheetViews>
    <sheetView view="pageBreakPreview" topLeftCell="A43" zoomScaleNormal="100" zoomScaleSheetLayoutView="100" workbookViewId="0">
      <selection activeCell="J53" sqref="J53"/>
    </sheetView>
  </sheetViews>
  <sheetFormatPr defaultRowHeight="12.75" x14ac:dyDescent="0.2"/>
  <cols>
    <col min="1" max="1" width="4.7109375" customWidth="1"/>
    <col min="2" max="2" width="6.7109375" customWidth="1"/>
    <col min="3" max="3" width="35.7109375" customWidth="1"/>
    <col min="4" max="4" width="5.7109375" customWidth="1"/>
    <col min="5" max="5" width="10.28515625" customWidth="1"/>
    <col min="6" max="6" width="11.7109375" customWidth="1"/>
    <col min="7" max="7" width="12.7109375" customWidth="1"/>
    <col min="8" max="8" width="7.7109375" customWidth="1"/>
  </cols>
  <sheetData>
    <row r="1" spans="1:7" ht="18" x14ac:dyDescent="0.25">
      <c r="A1" s="131" t="s">
        <v>36</v>
      </c>
      <c r="B1" s="131"/>
      <c r="C1" s="131"/>
      <c r="D1" s="131"/>
      <c r="E1" s="131"/>
      <c r="F1" s="131"/>
      <c r="G1" s="131"/>
    </row>
    <row r="2" spans="1:7" ht="30" customHeight="1" x14ac:dyDescent="0.2">
      <c r="A2" s="133" t="s">
        <v>85</v>
      </c>
      <c r="B2" s="133"/>
      <c r="C2" s="133"/>
      <c r="D2" s="133"/>
      <c r="E2" s="133"/>
      <c r="F2" s="133"/>
      <c r="G2" s="133"/>
    </row>
    <row r="3" spans="1:7" ht="14.25" customHeight="1" x14ac:dyDescent="0.25">
      <c r="A3" s="134" t="s">
        <v>38</v>
      </c>
      <c r="B3" s="134"/>
      <c r="C3" s="134"/>
      <c r="D3" s="134"/>
      <c r="E3" s="134"/>
      <c r="F3" s="134"/>
      <c r="G3" s="134"/>
    </row>
    <row r="5" spans="1:7" x14ac:dyDescent="0.2">
      <c r="A5" s="21" t="s">
        <v>0</v>
      </c>
      <c r="B5" s="21" t="s">
        <v>1</v>
      </c>
      <c r="C5" s="21" t="s">
        <v>2</v>
      </c>
      <c r="D5" s="21" t="s">
        <v>3</v>
      </c>
      <c r="E5" s="21" t="s">
        <v>4</v>
      </c>
      <c r="F5" s="21" t="s">
        <v>5</v>
      </c>
      <c r="G5" s="21" t="s">
        <v>6</v>
      </c>
    </row>
    <row r="6" spans="1:7" ht="15" customHeight="1" thickBot="1" x14ac:dyDescent="0.25">
      <c r="A6" s="8"/>
      <c r="B6" s="5"/>
      <c r="C6" s="9"/>
      <c r="D6" s="6"/>
      <c r="E6" s="6"/>
      <c r="F6" s="6"/>
      <c r="G6" s="4"/>
    </row>
    <row r="7" spans="1:7" ht="17.25" thickTop="1" thickBot="1" x14ac:dyDescent="0.25">
      <c r="A7" s="93"/>
      <c r="B7" s="94" t="s">
        <v>11</v>
      </c>
      <c r="C7" s="95" t="s">
        <v>38</v>
      </c>
      <c r="D7" s="96"/>
      <c r="E7" s="97"/>
      <c r="F7" s="98"/>
      <c r="G7" s="99"/>
    </row>
    <row r="8" spans="1:7" ht="15" customHeight="1" thickTop="1" x14ac:dyDescent="0.2">
      <c r="A8" s="100"/>
      <c r="B8" s="101"/>
      <c r="C8" s="102"/>
      <c r="D8" s="103"/>
      <c r="E8" s="104"/>
      <c r="F8" s="105"/>
      <c r="G8" s="105"/>
    </row>
    <row r="9" spans="1:7" ht="75" customHeight="1" x14ac:dyDescent="0.2">
      <c r="A9" s="52" t="s">
        <v>9</v>
      </c>
      <c r="B9" s="52"/>
      <c r="C9" s="53" t="s">
        <v>60</v>
      </c>
      <c r="D9" s="55" t="s">
        <v>12</v>
      </c>
      <c r="E9" s="55">
        <v>200</v>
      </c>
      <c r="F9" s="135">
        <v>0</v>
      </c>
      <c r="G9" s="55">
        <f>E9*F9</f>
        <v>0</v>
      </c>
    </row>
    <row r="10" spans="1:7" ht="15" customHeight="1" x14ac:dyDescent="0.2">
      <c r="A10" s="52"/>
      <c r="B10" s="52"/>
      <c r="C10" s="53"/>
      <c r="D10" s="55"/>
      <c r="E10" s="55"/>
      <c r="F10" s="55"/>
      <c r="G10" s="55"/>
    </row>
    <row r="11" spans="1:7" ht="45" customHeight="1" x14ac:dyDescent="0.2">
      <c r="A11" s="52" t="s">
        <v>21</v>
      </c>
      <c r="B11" s="52"/>
      <c r="C11" s="53" t="s">
        <v>42</v>
      </c>
      <c r="D11" s="55" t="s">
        <v>12</v>
      </c>
      <c r="E11" s="55">
        <v>150</v>
      </c>
      <c r="F11" s="135">
        <v>0</v>
      </c>
      <c r="G11" s="55">
        <f>E11*F11</f>
        <v>0</v>
      </c>
    </row>
    <row r="12" spans="1:7" ht="15" customHeight="1" x14ac:dyDescent="0.2">
      <c r="A12" s="52"/>
      <c r="B12" s="52"/>
      <c r="C12" s="53"/>
      <c r="D12" s="55"/>
      <c r="E12" s="55"/>
      <c r="F12" s="55"/>
      <c r="G12" s="55"/>
    </row>
    <row r="13" spans="1:7" ht="28.5" customHeight="1" x14ac:dyDescent="0.2">
      <c r="A13" s="52" t="s">
        <v>27</v>
      </c>
      <c r="B13" s="52"/>
      <c r="C13" s="118" t="s">
        <v>51</v>
      </c>
      <c r="D13" s="55" t="s">
        <v>25</v>
      </c>
      <c r="E13" s="55">
        <v>65</v>
      </c>
      <c r="F13" s="135">
        <v>0</v>
      </c>
      <c r="G13" s="55">
        <f>F13*E13</f>
        <v>0</v>
      </c>
    </row>
    <row r="14" spans="1:7" ht="15" customHeight="1" x14ac:dyDescent="0.2">
      <c r="A14" s="52"/>
      <c r="B14" s="52"/>
      <c r="C14" s="118"/>
      <c r="D14" s="55"/>
      <c r="E14" s="55"/>
      <c r="F14" s="55"/>
      <c r="G14" s="55"/>
    </row>
    <row r="15" spans="1:7" ht="30" customHeight="1" x14ac:dyDescent="0.2">
      <c r="A15" s="52" t="s">
        <v>28</v>
      </c>
      <c r="B15" s="52"/>
      <c r="C15" s="53" t="s">
        <v>59</v>
      </c>
      <c r="D15" s="55" t="s">
        <v>12</v>
      </c>
      <c r="E15" s="55">
        <v>20</v>
      </c>
      <c r="F15" s="135">
        <v>0</v>
      </c>
      <c r="G15" s="55">
        <f>E15*F15</f>
        <v>0</v>
      </c>
    </row>
    <row r="16" spans="1:7" ht="15" customHeight="1" x14ac:dyDescent="0.2">
      <c r="A16" s="52"/>
      <c r="B16" s="52"/>
      <c r="C16" s="53"/>
      <c r="D16" s="55"/>
      <c r="E16" s="55"/>
      <c r="F16" s="55"/>
      <c r="G16" s="55"/>
    </row>
    <row r="17" spans="1:13" ht="66.75" customHeight="1" x14ac:dyDescent="0.2">
      <c r="A17" s="52" t="s">
        <v>29</v>
      </c>
      <c r="B17" s="52"/>
      <c r="C17" s="115" t="s">
        <v>70</v>
      </c>
      <c r="D17" s="55" t="s">
        <v>25</v>
      </c>
      <c r="E17" s="55">
        <v>20</v>
      </c>
      <c r="F17" s="135">
        <v>0</v>
      </c>
      <c r="G17" s="55">
        <f>F17*E17</f>
        <v>0</v>
      </c>
    </row>
    <row r="18" spans="1:13" ht="15" customHeight="1" x14ac:dyDescent="0.2">
      <c r="A18" s="52"/>
      <c r="B18" s="52"/>
      <c r="C18" s="53"/>
      <c r="D18" s="55"/>
      <c r="E18" s="55"/>
      <c r="F18" s="55"/>
      <c r="G18" s="55"/>
    </row>
    <row r="19" spans="1:13" ht="45" customHeight="1" x14ac:dyDescent="0.2">
      <c r="A19" s="52" t="s">
        <v>30</v>
      </c>
      <c r="B19" s="52"/>
      <c r="C19" s="53" t="s">
        <v>71</v>
      </c>
      <c r="D19" s="55" t="s">
        <v>12</v>
      </c>
      <c r="E19" s="55">
        <v>20</v>
      </c>
      <c r="F19" s="135">
        <v>0</v>
      </c>
      <c r="G19" s="55">
        <f>E19*F19</f>
        <v>0</v>
      </c>
    </row>
    <row r="20" spans="1:13" ht="15" customHeight="1" x14ac:dyDescent="0.2">
      <c r="A20" s="52"/>
      <c r="B20" s="52"/>
      <c r="C20" s="53"/>
      <c r="D20" s="55"/>
      <c r="E20" s="55"/>
      <c r="F20" s="55"/>
      <c r="G20" s="55"/>
    </row>
    <row r="21" spans="1:13" ht="76.5" customHeight="1" x14ac:dyDescent="0.2">
      <c r="A21" s="52" t="s">
        <v>31</v>
      </c>
      <c r="B21" s="52"/>
      <c r="C21" s="53" t="s">
        <v>49</v>
      </c>
      <c r="D21" s="55" t="s">
        <v>12</v>
      </c>
      <c r="E21" s="55">
        <v>105</v>
      </c>
      <c r="F21" s="135">
        <v>0</v>
      </c>
      <c r="G21" s="55">
        <f>E21*F21</f>
        <v>0</v>
      </c>
    </row>
    <row r="22" spans="1:13" ht="15" customHeight="1" x14ac:dyDescent="0.2">
      <c r="A22" s="52"/>
      <c r="B22" s="52"/>
      <c r="C22" s="53"/>
      <c r="D22" s="55"/>
      <c r="E22" s="55"/>
      <c r="F22" s="55"/>
      <c r="G22" s="55"/>
    </row>
    <row r="23" spans="1:13" ht="111.75" customHeight="1" x14ac:dyDescent="0.2">
      <c r="A23" s="52" t="s">
        <v>32</v>
      </c>
      <c r="B23" s="52"/>
      <c r="C23" s="113" t="s">
        <v>43</v>
      </c>
      <c r="D23" s="55" t="s">
        <v>25</v>
      </c>
      <c r="E23" s="55">
        <v>16</v>
      </c>
      <c r="F23" s="135">
        <v>0</v>
      </c>
      <c r="G23" s="55">
        <f>E23*F23</f>
        <v>0</v>
      </c>
      <c r="M23" t="s">
        <v>81</v>
      </c>
    </row>
    <row r="24" spans="1:13" ht="15" customHeight="1" x14ac:dyDescent="0.2">
      <c r="A24" s="52"/>
      <c r="B24" s="52"/>
      <c r="C24" s="113"/>
      <c r="D24" s="55"/>
      <c r="E24" s="55"/>
      <c r="F24" s="55"/>
      <c r="G24" s="55"/>
    </row>
    <row r="25" spans="1:13" ht="30" customHeight="1" x14ac:dyDescent="0.2">
      <c r="A25" s="52" t="s">
        <v>33</v>
      </c>
      <c r="B25" s="52"/>
      <c r="C25" s="115" t="s">
        <v>50</v>
      </c>
      <c r="D25" s="55" t="s">
        <v>26</v>
      </c>
      <c r="E25" s="55">
        <v>515</v>
      </c>
      <c r="F25" s="135">
        <v>0</v>
      </c>
      <c r="G25" s="55">
        <f>F25*E25</f>
        <v>0</v>
      </c>
    </row>
    <row r="26" spans="1:13" ht="15" customHeight="1" x14ac:dyDescent="0.2">
      <c r="A26" s="52"/>
      <c r="B26" s="52"/>
      <c r="C26" s="113"/>
      <c r="D26" s="55"/>
      <c r="E26" s="55"/>
      <c r="F26" s="55"/>
      <c r="G26" s="55"/>
    </row>
    <row r="27" spans="1:13" ht="30.75" customHeight="1" x14ac:dyDescent="0.2">
      <c r="A27" s="52" t="s">
        <v>79</v>
      </c>
      <c r="B27" s="52"/>
      <c r="C27" s="53" t="s">
        <v>44</v>
      </c>
      <c r="D27" s="55" t="s">
        <v>26</v>
      </c>
      <c r="E27" s="55">
        <v>456</v>
      </c>
      <c r="F27" s="135">
        <v>0</v>
      </c>
      <c r="G27" s="55">
        <f>E27*F27</f>
        <v>0</v>
      </c>
    </row>
    <row r="28" spans="1:13" ht="15" customHeight="1" x14ac:dyDescent="0.2">
      <c r="A28" s="52"/>
      <c r="B28" s="52"/>
      <c r="C28" s="53"/>
      <c r="D28" s="55"/>
      <c r="E28" s="55"/>
      <c r="F28" s="55"/>
      <c r="G28" s="55"/>
    </row>
    <row r="29" spans="1:13" ht="45" customHeight="1" x14ac:dyDescent="0.2">
      <c r="A29" s="52" t="s">
        <v>45</v>
      </c>
      <c r="B29" s="52"/>
      <c r="C29" s="53" t="s">
        <v>46</v>
      </c>
      <c r="D29" s="55" t="s">
        <v>12</v>
      </c>
      <c r="E29" s="55">
        <v>6</v>
      </c>
      <c r="F29" s="135">
        <v>0</v>
      </c>
      <c r="G29" s="55">
        <f>E29*F29</f>
        <v>0</v>
      </c>
    </row>
    <row r="30" spans="1:13" ht="15" customHeight="1" x14ac:dyDescent="0.2">
      <c r="A30" s="52"/>
      <c r="B30" s="52"/>
      <c r="C30" s="53"/>
      <c r="D30" s="55"/>
      <c r="E30" s="55"/>
      <c r="F30" s="55"/>
      <c r="G30" s="55"/>
    </row>
    <row r="31" spans="1:13" ht="53.25" customHeight="1" x14ac:dyDescent="0.2">
      <c r="A31" s="52" t="s">
        <v>52</v>
      </c>
      <c r="B31" s="52"/>
      <c r="C31" s="53" t="s">
        <v>72</v>
      </c>
      <c r="D31" s="55" t="s">
        <v>19</v>
      </c>
      <c r="E31" s="55">
        <v>30</v>
      </c>
      <c r="F31" s="136">
        <v>0</v>
      </c>
      <c r="G31" s="55">
        <f>F31*E31</f>
        <v>0</v>
      </c>
    </row>
    <row r="32" spans="1:13" ht="15" customHeight="1" x14ac:dyDescent="0.2">
      <c r="A32" s="52"/>
      <c r="B32" s="52"/>
      <c r="C32" s="53"/>
      <c r="D32" s="55"/>
      <c r="E32" s="55"/>
      <c r="F32" s="55"/>
      <c r="G32" s="55"/>
    </row>
    <row r="33" spans="1:7" ht="30" customHeight="1" x14ac:dyDescent="0.2">
      <c r="A33" s="52" t="s">
        <v>53</v>
      </c>
      <c r="B33" s="52"/>
      <c r="C33" s="115" t="s">
        <v>61</v>
      </c>
      <c r="D33" s="55" t="s">
        <v>12</v>
      </c>
      <c r="E33" s="55">
        <v>43</v>
      </c>
      <c r="F33" s="135">
        <v>0</v>
      </c>
      <c r="G33" s="55">
        <f>E33*F33</f>
        <v>0</v>
      </c>
    </row>
    <row r="34" spans="1:7" ht="15" customHeight="1" x14ac:dyDescent="0.2">
      <c r="A34" s="52"/>
      <c r="B34" s="52"/>
      <c r="C34" s="53"/>
      <c r="D34" s="55"/>
      <c r="E34" s="55"/>
      <c r="F34" s="55"/>
      <c r="G34" s="55"/>
    </row>
    <row r="35" spans="1:7" ht="77.25" customHeight="1" x14ac:dyDescent="0.2">
      <c r="A35" s="52" t="s">
        <v>54</v>
      </c>
      <c r="B35" s="52"/>
      <c r="C35" s="115" t="s">
        <v>64</v>
      </c>
      <c r="D35" s="55" t="s">
        <v>19</v>
      </c>
      <c r="E35" s="55">
        <v>30</v>
      </c>
      <c r="F35" s="135">
        <v>0</v>
      </c>
      <c r="G35" s="55">
        <f>F35*E35</f>
        <v>0</v>
      </c>
    </row>
    <row r="36" spans="1:7" ht="15" customHeight="1" x14ac:dyDescent="0.2">
      <c r="A36" s="52"/>
      <c r="B36" s="52"/>
      <c r="C36" s="53"/>
      <c r="D36" s="55"/>
      <c r="E36" s="55"/>
      <c r="F36" s="55"/>
      <c r="G36" s="55"/>
    </row>
    <row r="37" spans="1:7" ht="56.25" customHeight="1" x14ac:dyDescent="0.2">
      <c r="A37" s="52" t="s">
        <v>55</v>
      </c>
      <c r="B37" s="52"/>
      <c r="C37" s="115" t="s">
        <v>62</v>
      </c>
      <c r="D37" s="55" t="s">
        <v>19</v>
      </c>
      <c r="E37" s="55">
        <v>30</v>
      </c>
      <c r="F37" s="135">
        <v>0</v>
      </c>
      <c r="G37" s="55">
        <f>F37*E37</f>
        <v>0</v>
      </c>
    </row>
    <row r="38" spans="1:7" ht="15" customHeight="1" x14ac:dyDescent="0.2">
      <c r="A38" s="52"/>
      <c r="B38" s="75"/>
      <c r="C38" s="115"/>
      <c r="D38" s="78"/>
      <c r="E38" s="78"/>
      <c r="F38" s="78"/>
      <c r="G38" s="78"/>
    </row>
    <row r="39" spans="1:7" ht="94.5" customHeight="1" x14ac:dyDescent="0.2">
      <c r="A39" s="52" t="s">
        <v>80</v>
      </c>
      <c r="B39" s="75"/>
      <c r="C39" s="115" t="s">
        <v>82</v>
      </c>
      <c r="D39" s="78" t="s">
        <v>63</v>
      </c>
      <c r="E39" s="78">
        <v>1</v>
      </c>
      <c r="F39" s="137">
        <v>0</v>
      </c>
      <c r="G39" s="78">
        <f>F39*E39</f>
        <v>0</v>
      </c>
    </row>
    <row r="40" spans="1:7" ht="15" customHeight="1" x14ac:dyDescent="0.2">
      <c r="A40" s="52"/>
      <c r="B40" s="75"/>
      <c r="C40" s="76"/>
      <c r="D40" s="78"/>
      <c r="E40" s="78"/>
      <c r="F40" s="78"/>
      <c r="G40" s="78"/>
    </row>
    <row r="41" spans="1:7" ht="45" customHeight="1" x14ac:dyDescent="0.2">
      <c r="A41" s="52" t="s">
        <v>56</v>
      </c>
      <c r="B41" s="75"/>
      <c r="C41" s="115" t="s">
        <v>65</v>
      </c>
      <c r="D41" s="78" t="s">
        <v>22</v>
      </c>
      <c r="E41" s="78">
        <v>1</v>
      </c>
      <c r="F41" s="137">
        <v>0</v>
      </c>
      <c r="G41" s="78">
        <f>F41*E41</f>
        <v>0</v>
      </c>
    </row>
    <row r="42" spans="1:7" ht="15" customHeight="1" x14ac:dyDescent="0.2">
      <c r="A42" s="52"/>
      <c r="B42" s="75"/>
      <c r="C42" s="76"/>
      <c r="D42" s="78"/>
      <c r="E42" s="78"/>
      <c r="F42" s="78"/>
      <c r="G42" s="78"/>
    </row>
    <row r="43" spans="1:7" ht="52.5" customHeight="1" x14ac:dyDescent="0.2">
      <c r="A43" s="52" t="s">
        <v>67</v>
      </c>
      <c r="B43" s="75"/>
      <c r="C43" s="115" t="s">
        <v>83</v>
      </c>
      <c r="D43" s="78" t="s">
        <v>19</v>
      </c>
      <c r="E43" s="78">
        <v>20</v>
      </c>
      <c r="F43" s="137">
        <v>0</v>
      </c>
      <c r="G43" s="78">
        <f>F43*E43</f>
        <v>0</v>
      </c>
    </row>
    <row r="44" spans="1:7" ht="15" customHeight="1" x14ac:dyDescent="0.2">
      <c r="A44" s="52"/>
      <c r="B44" s="75"/>
      <c r="C44" s="120"/>
      <c r="D44" s="78"/>
      <c r="E44" s="78"/>
      <c r="F44" s="78"/>
      <c r="G44" s="78"/>
    </row>
    <row r="45" spans="1:7" ht="54" customHeight="1" x14ac:dyDescent="0.2">
      <c r="A45" s="52" t="s">
        <v>68</v>
      </c>
      <c r="B45" s="52"/>
      <c r="C45" s="121" t="s">
        <v>66</v>
      </c>
      <c r="D45" s="55" t="s">
        <v>12</v>
      </c>
      <c r="E45" s="55">
        <v>100</v>
      </c>
      <c r="F45" s="135">
        <v>0</v>
      </c>
      <c r="G45" s="55">
        <f>E45*F45</f>
        <v>0</v>
      </c>
    </row>
    <row r="46" spans="1:7" ht="15" customHeight="1" thickBot="1" x14ac:dyDescent="0.25">
      <c r="A46" s="75"/>
      <c r="B46" s="75"/>
      <c r="C46" s="130"/>
      <c r="D46" s="78"/>
      <c r="E46" s="78"/>
      <c r="F46" s="78"/>
      <c r="G46" s="78"/>
    </row>
    <row r="47" spans="1:7" ht="15" customHeight="1" thickBot="1" x14ac:dyDescent="0.25">
      <c r="A47" s="28"/>
      <c r="B47" s="24" t="s">
        <v>11</v>
      </c>
      <c r="C47" s="127" t="s">
        <v>39</v>
      </c>
      <c r="D47" s="128"/>
      <c r="E47" s="128"/>
      <c r="F47" s="128"/>
      <c r="G47" s="27">
        <f>SUM(G9:G46)</f>
        <v>0</v>
      </c>
    </row>
    <row r="48" spans="1:7" ht="13.5" thickBot="1" x14ac:dyDescent="0.25">
      <c r="A48" s="8"/>
      <c r="B48" s="5"/>
      <c r="C48" s="9"/>
      <c r="D48" s="6"/>
      <c r="E48" s="6"/>
      <c r="F48" s="6"/>
      <c r="G48" s="4"/>
    </row>
    <row r="49" spans="1:7" ht="17.25" thickTop="1" thickBot="1" x14ac:dyDescent="0.25">
      <c r="A49" s="93"/>
      <c r="B49" s="94" t="s">
        <v>47</v>
      </c>
      <c r="C49" s="95" t="s">
        <v>78</v>
      </c>
      <c r="D49" s="96"/>
      <c r="E49" s="97"/>
      <c r="F49" s="98"/>
      <c r="G49" s="99"/>
    </row>
    <row r="50" spans="1:7" ht="16.5" thickTop="1" x14ac:dyDescent="0.2">
      <c r="A50" s="122"/>
      <c r="B50" s="123"/>
      <c r="C50" s="124"/>
      <c r="D50" s="125"/>
      <c r="E50" s="20"/>
      <c r="F50" s="126"/>
      <c r="G50" s="126"/>
    </row>
    <row r="51" spans="1:7" ht="51" x14ac:dyDescent="0.2">
      <c r="A51" s="52" t="s">
        <v>9</v>
      </c>
      <c r="B51" s="52"/>
      <c r="C51" s="53" t="s">
        <v>73</v>
      </c>
      <c r="D51" s="55" t="s">
        <v>12</v>
      </c>
      <c r="E51" s="55">
        <v>70</v>
      </c>
      <c r="F51" s="135">
        <v>0</v>
      </c>
      <c r="G51" s="55">
        <f>E51*F51</f>
        <v>0</v>
      </c>
    </row>
    <row r="52" spans="1:7" x14ac:dyDescent="0.2">
      <c r="A52" s="52"/>
      <c r="B52" s="52"/>
      <c r="C52" s="53"/>
      <c r="D52" s="55"/>
      <c r="E52" s="55"/>
      <c r="F52" s="55"/>
      <c r="G52" s="55"/>
    </row>
    <row r="53" spans="1:7" ht="25.5" x14ac:dyDescent="0.2">
      <c r="A53" s="52" t="s">
        <v>21</v>
      </c>
      <c r="B53" s="52"/>
      <c r="C53" s="53" t="s">
        <v>74</v>
      </c>
      <c r="D53" s="55" t="s">
        <v>25</v>
      </c>
      <c r="E53" s="55">
        <v>120</v>
      </c>
      <c r="F53" s="135">
        <v>0</v>
      </c>
      <c r="G53" s="55">
        <f>F53*E53</f>
        <v>0</v>
      </c>
    </row>
    <row r="54" spans="1:7" x14ac:dyDescent="0.2">
      <c r="A54" s="52"/>
      <c r="B54" s="52"/>
      <c r="C54" s="118"/>
      <c r="D54" s="55"/>
      <c r="E54" s="55"/>
      <c r="F54" s="55"/>
      <c r="G54" s="55"/>
    </row>
    <row r="55" spans="1:7" ht="38.25" x14ac:dyDescent="0.2">
      <c r="A55" s="52" t="s">
        <v>27</v>
      </c>
      <c r="B55" s="52"/>
      <c r="C55" s="53" t="s">
        <v>75</v>
      </c>
      <c r="D55" s="55" t="s">
        <v>12</v>
      </c>
      <c r="E55" s="55">
        <v>36</v>
      </c>
      <c r="F55" s="135">
        <v>0</v>
      </c>
      <c r="G55" s="55">
        <f>E55*F55</f>
        <v>0</v>
      </c>
    </row>
    <row r="56" spans="1:7" x14ac:dyDescent="0.2">
      <c r="A56" s="52"/>
      <c r="B56" s="52"/>
      <c r="C56" s="53"/>
      <c r="D56" s="55"/>
      <c r="E56" s="55"/>
      <c r="F56" s="55"/>
      <c r="G56" s="55"/>
    </row>
    <row r="57" spans="1:7" ht="36" customHeight="1" x14ac:dyDescent="0.2">
      <c r="A57" s="52" t="s">
        <v>28</v>
      </c>
      <c r="B57" s="52"/>
      <c r="C57" s="53" t="s">
        <v>76</v>
      </c>
      <c r="D57" s="55" t="s">
        <v>12</v>
      </c>
      <c r="E57" s="55">
        <v>24</v>
      </c>
      <c r="F57" s="135">
        <v>0</v>
      </c>
      <c r="G57" s="55">
        <f>F57*E57</f>
        <v>0</v>
      </c>
    </row>
    <row r="58" spans="1:7" ht="13.5" thickBot="1" x14ac:dyDescent="0.25">
      <c r="A58" s="52"/>
      <c r="B58" s="52"/>
      <c r="C58" s="53"/>
      <c r="D58" s="55"/>
      <c r="E58" s="55"/>
      <c r="F58" s="55"/>
      <c r="G58" s="55"/>
    </row>
    <row r="59" spans="1:7" ht="15" customHeight="1" thickBot="1" x14ac:dyDescent="0.25">
      <c r="A59" s="28"/>
      <c r="B59" s="24" t="s">
        <v>11</v>
      </c>
      <c r="C59" s="127" t="s">
        <v>84</v>
      </c>
      <c r="D59" s="128"/>
      <c r="E59" s="128"/>
      <c r="F59" s="128"/>
      <c r="G59" s="27">
        <f>SUM(G51+G53+G55+G57)</f>
        <v>0</v>
      </c>
    </row>
    <row r="61" spans="1:7" ht="20.25" x14ac:dyDescent="0.3">
      <c r="C61" s="90" t="s">
        <v>20</v>
      </c>
      <c r="D61" s="129"/>
      <c r="E61" s="90"/>
      <c r="F61" s="90"/>
      <c r="G61" s="90"/>
    </row>
    <row r="62" spans="1:7" ht="13.5" thickBot="1" x14ac:dyDescent="0.25"/>
    <row r="63" spans="1:7" x14ac:dyDescent="0.2">
      <c r="B63" s="106" t="s">
        <v>11</v>
      </c>
      <c r="C63" s="15" t="s">
        <v>40</v>
      </c>
      <c r="D63" s="15"/>
      <c r="E63" s="15"/>
      <c r="F63" s="15"/>
      <c r="G63" s="107">
        <f>G47</f>
        <v>0</v>
      </c>
    </row>
    <row r="64" spans="1:7" x14ac:dyDescent="0.2">
      <c r="B64" s="108" t="s">
        <v>47</v>
      </c>
      <c r="C64" t="s">
        <v>78</v>
      </c>
      <c r="G64" s="109">
        <f>G59</f>
        <v>0</v>
      </c>
    </row>
    <row r="65" spans="2:7" x14ac:dyDescent="0.2">
      <c r="B65" s="108" t="s">
        <v>77</v>
      </c>
      <c r="C65" s="11" t="s">
        <v>18</v>
      </c>
      <c r="G65" s="109">
        <f>SUM(G63:G63)*0.1</f>
        <v>0</v>
      </c>
    </row>
    <row r="66" spans="2:7" ht="13.5" thickBot="1" x14ac:dyDescent="0.25">
      <c r="B66" s="110"/>
      <c r="C66" s="17"/>
      <c r="D66" s="12"/>
      <c r="E66" s="12"/>
      <c r="F66" s="12"/>
      <c r="G66" s="111"/>
    </row>
    <row r="67" spans="2:7" ht="16.5" thickBot="1" x14ac:dyDescent="0.3">
      <c r="B67" s="84"/>
      <c r="C67" s="39" t="s">
        <v>17</v>
      </c>
      <c r="D67" s="39"/>
      <c r="E67" s="39"/>
      <c r="F67" s="39"/>
      <c r="G67" s="112">
        <f>SUM(G63:G66)</f>
        <v>0</v>
      </c>
    </row>
    <row r="68" spans="2:7" ht="13.5" thickTop="1" x14ac:dyDescent="0.2"/>
  </sheetData>
  <mergeCells count="3">
    <mergeCell ref="A1:G1"/>
    <mergeCell ref="A2:G2"/>
    <mergeCell ref="A3:G3"/>
  </mergeCells>
  <phoneticPr fontId="39" type="noConversion"/>
  <pageMargins left="0.74803149606299213" right="0.19685039370078741" top="0.98425196850393704" bottom="0.98425196850393704" header="0" footer="0"/>
  <pageSetup paperSize="9" scale="96" orientation="portrait" horizontalDpi="300" verticalDpi="300" r:id="rId1"/>
  <headerFooter alignWithMargins="0">
    <oddHeader>&amp;A</oddHeader>
    <oddFooter>Stran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3"/>
  <sheetViews>
    <sheetView view="pageBreakPreview" zoomScaleSheetLayoutView="50" workbookViewId="0">
      <selection activeCell="F14" sqref="F14"/>
    </sheetView>
  </sheetViews>
  <sheetFormatPr defaultRowHeight="12.75" x14ac:dyDescent="0.2"/>
  <cols>
    <col min="1" max="1" width="4.7109375" customWidth="1"/>
    <col min="2" max="2" width="7.5703125" customWidth="1"/>
    <col min="3" max="3" width="25.7109375" customWidth="1"/>
    <col min="4" max="4" width="6.140625" style="48" customWidth="1"/>
    <col min="5" max="5" width="9.85546875" customWidth="1"/>
    <col min="6" max="6" width="13.28515625" customWidth="1"/>
    <col min="7" max="7" width="17.7109375" customWidth="1"/>
    <col min="8" max="8" width="7.7109375" customWidth="1"/>
    <col min="10" max="10" width="0" hidden="1" customWidth="1"/>
    <col min="11" max="15" width="9.140625" hidden="1" customWidth="1"/>
  </cols>
  <sheetData>
    <row r="1" spans="1:7" ht="18" x14ac:dyDescent="0.25">
      <c r="A1" s="131" t="s">
        <v>36</v>
      </c>
      <c r="B1" s="131"/>
      <c r="C1" s="131"/>
      <c r="D1" s="131"/>
      <c r="E1" s="131"/>
      <c r="F1" s="131"/>
      <c r="G1" s="131"/>
    </row>
    <row r="2" spans="1:7" ht="30" customHeight="1" x14ac:dyDescent="0.2">
      <c r="A2" s="133" t="s">
        <v>85</v>
      </c>
      <c r="B2" s="133"/>
      <c r="C2" s="133"/>
      <c r="D2" s="133"/>
      <c r="E2" s="133"/>
      <c r="F2" s="133"/>
      <c r="G2" s="133"/>
    </row>
    <row r="3" spans="1:7" ht="15" x14ac:dyDescent="0.25">
      <c r="A3" s="134" t="s">
        <v>15</v>
      </c>
      <c r="B3" s="134"/>
      <c r="C3" s="134"/>
      <c r="D3" s="134"/>
      <c r="E3" s="134"/>
      <c r="F3" s="134"/>
      <c r="G3" s="134"/>
    </row>
    <row r="5" spans="1:7" x14ac:dyDescent="0.2">
      <c r="A5" s="21" t="s">
        <v>0</v>
      </c>
      <c r="B5" s="21" t="s">
        <v>1</v>
      </c>
      <c r="C5" s="21" t="s">
        <v>2</v>
      </c>
      <c r="D5" s="41" t="s">
        <v>3</v>
      </c>
      <c r="E5" s="21" t="s">
        <v>4</v>
      </c>
      <c r="F5" s="21" t="s">
        <v>5</v>
      </c>
      <c r="G5" s="21" t="s">
        <v>6</v>
      </c>
    </row>
    <row r="6" spans="1:7" ht="13.5" thickBot="1" x14ac:dyDescent="0.25">
      <c r="A6" s="44"/>
      <c r="B6" s="45"/>
      <c r="C6" s="45"/>
      <c r="D6" s="46"/>
      <c r="E6" s="47"/>
      <c r="F6" s="47"/>
      <c r="G6" s="82"/>
    </row>
    <row r="7" spans="1:7" ht="16.5" thickBot="1" x14ac:dyDescent="0.3">
      <c r="A7" s="31"/>
      <c r="B7" s="29" t="s">
        <v>14</v>
      </c>
      <c r="C7" s="30" t="s">
        <v>15</v>
      </c>
      <c r="D7" s="33"/>
      <c r="E7" s="34"/>
      <c r="F7" s="34"/>
      <c r="G7" s="35"/>
    </row>
    <row r="8" spans="1:7" ht="15" customHeight="1" x14ac:dyDescent="0.25">
      <c r="A8" s="68"/>
      <c r="B8" s="68"/>
      <c r="C8" s="69"/>
      <c r="D8" s="70"/>
      <c r="E8" s="71"/>
      <c r="F8" s="71"/>
      <c r="G8" s="71"/>
    </row>
    <row r="9" spans="1:7" ht="15" customHeight="1" x14ac:dyDescent="0.2">
      <c r="A9" s="52" t="s">
        <v>9</v>
      </c>
      <c r="B9" s="72"/>
      <c r="C9" s="88" t="s">
        <v>37</v>
      </c>
      <c r="D9" s="60" t="s">
        <v>22</v>
      </c>
      <c r="E9" s="55">
        <v>1</v>
      </c>
      <c r="F9" s="135">
        <v>0</v>
      </c>
      <c r="G9" s="55">
        <f>E9*F9</f>
        <v>0</v>
      </c>
    </row>
    <row r="10" spans="1:7" ht="15" customHeight="1" x14ac:dyDescent="0.25">
      <c r="A10" s="52"/>
      <c r="B10" s="72"/>
      <c r="C10" s="73"/>
      <c r="D10" s="87"/>
      <c r="E10" s="74"/>
      <c r="F10" s="74"/>
      <c r="G10" s="55"/>
    </row>
    <row r="11" spans="1:7" ht="30" customHeight="1" x14ac:dyDescent="0.2">
      <c r="A11" s="52" t="s">
        <v>21</v>
      </c>
      <c r="B11" s="52"/>
      <c r="C11" s="53" t="s">
        <v>35</v>
      </c>
      <c r="D11" s="60" t="s">
        <v>23</v>
      </c>
      <c r="E11" s="55">
        <v>1</v>
      </c>
      <c r="F11" s="135">
        <v>0</v>
      </c>
      <c r="G11" s="55">
        <f t="shared" ref="G10:G13" si="0">E11*F11</f>
        <v>0</v>
      </c>
    </row>
    <row r="12" spans="1:7" ht="15" customHeight="1" x14ac:dyDescent="0.2">
      <c r="A12" s="52"/>
      <c r="B12" s="52"/>
      <c r="C12" s="53"/>
      <c r="D12" s="60"/>
      <c r="E12" s="55"/>
      <c r="F12" s="55"/>
      <c r="G12" s="55"/>
    </row>
    <row r="13" spans="1:7" ht="15" customHeight="1" x14ac:dyDescent="0.2">
      <c r="A13" s="52" t="s">
        <v>27</v>
      </c>
      <c r="B13" s="52"/>
      <c r="C13" s="53" t="s">
        <v>34</v>
      </c>
      <c r="D13" s="60" t="s">
        <v>23</v>
      </c>
      <c r="E13" s="55">
        <v>1</v>
      </c>
      <c r="F13" s="135">
        <v>0</v>
      </c>
      <c r="G13" s="55">
        <f t="shared" si="0"/>
        <v>0</v>
      </c>
    </row>
    <row r="14" spans="1:7" ht="15" customHeight="1" thickBot="1" x14ac:dyDescent="0.25">
      <c r="A14" s="75"/>
      <c r="B14" s="75"/>
      <c r="C14" s="76"/>
      <c r="D14" s="77"/>
      <c r="E14" s="78"/>
      <c r="F14" s="78"/>
      <c r="G14" s="78"/>
    </row>
    <row r="15" spans="1:7" ht="13.5" thickBot="1" x14ac:dyDescent="0.25">
      <c r="A15" s="79"/>
      <c r="B15" s="24" t="s">
        <v>14</v>
      </c>
      <c r="C15" s="80" t="s">
        <v>16</v>
      </c>
      <c r="D15" s="81"/>
      <c r="E15" s="80"/>
      <c r="F15" s="80"/>
      <c r="G15" s="27">
        <f>SUM(G8:G14)</f>
        <v>0</v>
      </c>
    </row>
    <row r="17" spans="1:7" x14ac:dyDescent="0.2">
      <c r="A17" s="8"/>
      <c r="B17" s="8"/>
      <c r="C17" s="7"/>
      <c r="D17" s="43"/>
      <c r="E17" s="6"/>
      <c r="F17" s="22"/>
      <c r="G17" s="6"/>
    </row>
    <row r="18" spans="1:7" ht="20.25" x14ac:dyDescent="0.3">
      <c r="B18" s="132" t="s">
        <v>20</v>
      </c>
      <c r="C18" s="132"/>
      <c r="D18" s="132"/>
      <c r="E18" s="132"/>
      <c r="F18" s="132"/>
      <c r="G18" s="132"/>
    </row>
    <row r="19" spans="1:7" ht="13.5" thickBot="1" x14ac:dyDescent="0.25">
      <c r="B19" s="12"/>
      <c r="C19" s="12"/>
      <c r="D19" s="49"/>
      <c r="E19" s="12"/>
      <c r="F19" s="12"/>
    </row>
    <row r="20" spans="1:7" x14ac:dyDescent="0.2">
      <c r="B20" s="13" t="s">
        <v>14</v>
      </c>
      <c r="C20" s="11" t="s">
        <v>15</v>
      </c>
      <c r="F20" s="10"/>
      <c r="G20" s="1">
        <f>G15</f>
        <v>0</v>
      </c>
    </row>
    <row r="21" spans="1:7" ht="13.5" thickBot="1" x14ac:dyDescent="0.25">
      <c r="B21" s="14"/>
      <c r="C21" s="17"/>
      <c r="D21" s="49"/>
      <c r="E21" s="12"/>
      <c r="F21" s="18"/>
      <c r="G21" s="19"/>
    </row>
    <row r="22" spans="1:7" ht="16.5" thickBot="1" x14ac:dyDescent="0.3">
      <c r="B22" s="84"/>
      <c r="C22" s="39" t="s">
        <v>17</v>
      </c>
      <c r="D22" s="83"/>
      <c r="E22" s="39"/>
      <c r="F22" s="39"/>
      <c r="G22" s="3">
        <f>SUM(G20:G21)</f>
        <v>0</v>
      </c>
    </row>
    <row r="23" spans="1:7" ht="13.5" thickTop="1" x14ac:dyDescent="0.2"/>
  </sheetData>
  <mergeCells count="4">
    <mergeCell ref="A1:G1"/>
    <mergeCell ref="A2:G2"/>
    <mergeCell ref="A3:G3"/>
    <mergeCell ref="B18:G18"/>
  </mergeCells>
  <pageMargins left="0.74803149606299213" right="0.19685039370078741" top="0.98425196850393704" bottom="0.98425196850393704" header="0" footer="0"/>
  <pageSetup paperSize="9" scale="90" orientation="portrait" horizontalDpi="300" verticalDpi="300" r:id="rId1"/>
  <headerFooter alignWithMargins="0">
    <oddHeader>&amp;A</oddHeader>
    <oddFooter>Stran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7</vt:i4>
      </vt:variant>
    </vt:vector>
  </HeadingPairs>
  <TitlesOfParts>
    <vt:vector size="11" baseType="lpstr">
      <vt:lpstr>Sanacija skupaj</vt:lpstr>
      <vt:lpstr>preddela</vt:lpstr>
      <vt:lpstr>kamnita zložba</vt:lpstr>
      <vt:lpstr>tuje storitve</vt:lpstr>
      <vt:lpstr>'kamnita zložba'!Področje_tiskanja</vt:lpstr>
      <vt:lpstr>preddela!Področje_tiskanja</vt:lpstr>
      <vt:lpstr>'Sanacija skupaj'!Področje_tiskanja</vt:lpstr>
      <vt:lpstr>'tuje storitve'!Področje_tiskanja</vt:lpstr>
      <vt:lpstr>'kamnita zložba'!Tiskanje_naslovov</vt:lpstr>
      <vt:lpstr>preddela!Tiskanje_naslovov</vt:lpstr>
      <vt:lpstr>'tuje storitve'!Tiskanje_naslovov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PREDRAČUN</dc:title>
  <dc:creator>BOJAN MAVRI</dc:creator>
  <cp:lastModifiedBy>Gobec Spela</cp:lastModifiedBy>
  <cp:lastPrinted>2024-02-26T12:43:17Z</cp:lastPrinted>
  <dcterms:created xsi:type="dcterms:W3CDTF">1998-06-30T10:52:36Z</dcterms:created>
  <dcterms:modified xsi:type="dcterms:W3CDTF">2024-03-08T13:15:33Z</dcterms:modified>
</cp:coreProperties>
</file>