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4_PROJEKTI\Sanacija plazu na gozdni cesti Tajna - Požariški rob\ZBIRANJE PONUDB\PDF\"/>
    </mc:Choice>
  </mc:AlternateContent>
  <bookViews>
    <workbookView xWindow="-120" yWindow="-120" windowWidth="38640" windowHeight="21120"/>
  </bookViews>
  <sheets>
    <sheet name="Sanacija skupaj" sheetId="6" r:id="rId1"/>
    <sheet name="preddela" sheetId="7" r:id="rId2"/>
    <sheet name="kamnita zložba" sheetId="18" r:id="rId3"/>
    <sheet name="tuje storitve" sheetId="10" r:id="rId4"/>
  </sheets>
  <definedNames>
    <definedName name="_xlnm.Print_Area" localSheetId="2">'kamnita zložba'!$A$1:$G$71</definedName>
    <definedName name="_xlnm.Print_Area" localSheetId="1">preddela!$A$1:$H$24</definedName>
    <definedName name="_xlnm.Print_Area" localSheetId="0">'Sanacija skupaj'!$A$1:$L$23</definedName>
    <definedName name="_xlnm.Print_Area" localSheetId="3">'tuje storitve'!$A$1:$H$26</definedName>
    <definedName name="_xlnm.Print_Titles" localSheetId="2">'kamnita zložba'!$5:$5</definedName>
    <definedName name="_xlnm.Print_Titles" localSheetId="1">preddela!$5:$5</definedName>
    <definedName name="_xlnm.Print_Titles" localSheetId="3">'tuje storitve'!$5:$5</definedName>
    <definedName name="_xlnm.Print_Titles">#N/A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18" l="1"/>
  <c r="G57" i="18" l="1"/>
  <c r="G55" i="18"/>
  <c r="G53" i="18"/>
  <c r="G51" i="18"/>
  <c r="G43" i="18"/>
  <c r="G41" i="18"/>
  <c r="G39" i="18"/>
  <c r="G31" i="18"/>
  <c r="G15" i="18"/>
  <c r="G17" i="18"/>
  <c r="G11" i="7"/>
  <c r="G13" i="18"/>
  <c r="G59" i="18" l="1"/>
  <c r="G64" i="18" s="1"/>
  <c r="G25" i="18"/>
  <c r="G35" i="18"/>
  <c r="G15" i="7" l="1"/>
  <c r="G27" i="18" l="1"/>
  <c r="G23" i="18"/>
  <c r="G11" i="18" l="1"/>
  <c r="G19" i="18" l="1"/>
  <c r="G45" i="18" l="1"/>
  <c r="G37" i="18"/>
  <c r="G33" i="18"/>
  <c r="G29" i="18"/>
  <c r="G21" i="18"/>
  <c r="G9" i="18"/>
  <c r="G47" i="18" l="1"/>
  <c r="G63" i="18" s="1"/>
  <c r="G67" i="18" l="1"/>
  <c r="G9" i="10"/>
  <c r="H9" i="6" l="1"/>
  <c r="G13" i="10" l="1"/>
  <c r="G11" i="10"/>
  <c r="G15" i="10" l="1"/>
  <c r="G20" i="10" s="1"/>
  <c r="G22" i="10" s="1"/>
  <c r="H10" i="6" s="1"/>
  <c r="G13" i="7" l="1"/>
  <c r="G9" i="7"/>
  <c r="G17" i="7" l="1"/>
  <c r="G19" i="7" s="1"/>
  <c r="G20" i="7" l="1"/>
  <c r="G22" i="7" s="1"/>
  <c r="H8" i="6" l="1"/>
  <c r="H12" i="6" s="1"/>
  <c r="H13" i="6" l="1"/>
  <c r="H14" i="6" s="1"/>
  <c r="H15" i="6" l="1"/>
  <c r="H16" i="6" s="1"/>
</calcChain>
</file>

<file path=xl/comments1.xml><?xml version="1.0" encoding="utf-8"?>
<comments xmlns="http://schemas.openxmlformats.org/spreadsheetml/2006/main">
  <authors>
    <author>Uporabnik2</author>
  </authors>
  <commentList>
    <comment ref="G20" authorId="0" shapeId="0">
      <text>
        <r>
          <rPr>
            <b/>
            <sz val="9"/>
            <color indexed="81"/>
            <rFont val="Tahoma"/>
            <family val="2"/>
            <charset val="238"/>
          </rPr>
          <t>Uporabnik2: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<sst xmlns="http://schemas.openxmlformats.org/spreadsheetml/2006/main" count="170" uniqueCount="92">
  <si>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</si>
  <si>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</si>
  <si>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</si>
  <si>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</si>
  <si>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</si>
  <si>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</si>
  <si>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</si>
  <si>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</si>
  <si>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PREDDELA</t>
  </si>
  <si>
    <t>1.</t>
  </si>
  <si>
    <t>PREDDELA SKUPAJ:</t>
  </si>
  <si>
    <t>2.0</t>
  </si>
  <si>
    <t>m3</t>
  </si>
  <si>
    <t>3.0</t>
  </si>
  <si>
    <t>4.0</t>
  </si>
  <si>
    <t>TUJE STORITVE</t>
  </si>
  <si>
    <t>TUJE STORITVE SKUPAJ:</t>
  </si>
  <si>
    <t>SKUPAJ :</t>
  </si>
  <si>
    <t>VSE SKUPAJ :</t>
  </si>
  <si>
    <t>NEPREDVIDENA DELA 10%</t>
  </si>
  <si>
    <t>m</t>
  </si>
  <si>
    <t xml:space="preserve">REKAPITULACIJA  </t>
  </si>
  <si>
    <t>2.</t>
  </si>
  <si>
    <t>kos</t>
  </si>
  <si>
    <t>kpl</t>
  </si>
  <si>
    <t>m2</t>
  </si>
  <si>
    <t>kg</t>
  </si>
  <si>
    <t>3.</t>
  </si>
  <si>
    <t>4.</t>
  </si>
  <si>
    <t>5.</t>
  </si>
  <si>
    <t>6.</t>
  </si>
  <si>
    <t>7.</t>
  </si>
  <si>
    <t>8.</t>
  </si>
  <si>
    <t>9.</t>
  </si>
  <si>
    <t>Izdelava PID - a</t>
  </si>
  <si>
    <t>Projektansko - geomehanski nadzor</t>
  </si>
  <si>
    <t>POPIS DEL Z OCENO INVESTICIJE</t>
  </si>
  <si>
    <t>Izdelava varnostega načrta</t>
  </si>
  <si>
    <t>KAMNITA ZLOŽBA</t>
  </si>
  <si>
    <t>KAMNITA ZLOŽBA      SKUPAJ :</t>
  </si>
  <si>
    <t xml:space="preserve">KAMNITA ZLOŽBA </t>
  </si>
  <si>
    <t>Geodetska dela - postavitev zakoličbenih točk, zakoličba podzemnih vodov ( vodovod, kabelska / optika…) ter druga geodetska dela</t>
  </si>
  <si>
    <t>Strojni izkopi v zemljini IV. in V. kategorije vključno z nakladanjem in prevozom materiala na trajno deponijo</t>
  </si>
  <si>
    <t>Izdelava dvostranskega opaža s strikotnimi letvicami na vrhu zložbe,
komplet vsa dela z razopaževanjem, čiščenjem, zlaganjem lesa ter vsemi transporti. Upoštevan material za dilatacijske rege (trajna elastična zmes za stike, trajno elastični zapolnitveni material, polnilo za stike)</t>
  </si>
  <si>
    <t>Dobava in vgradnja armature za AB venev kamnite zložbe</t>
  </si>
  <si>
    <t>11.</t>
  </si>
  <si>
    <t>Dobava in vgradnja betona C25/30 za izdelavo venca kamnite zložbe z zagladitvijo betona</t>
  </si>
  <si>
    <t>2.1</t>
  </si>
  <si>
    <t>1.1</t>
  </si>
  <si>
    <t xml:space="preserve">Dobava in vgradnja betona C20/25 in lomljenec 30-100 cm v razmerju  30:70 za izdelavo kamnite zložbe; v postavki količina tudi za stabilizacijo v primeru mehkejših temeljnih tal </t>
  </si>
  <si>
    <t>Dobava in vgradnja armaturne mreže Q503 B500B v temelj kamnite zložbe</t>
  </si>
  <si>
    <t>Ureditev planuma temeljnih tal vezljive zemljine/zrnate kamnine – 3. kategorije.</t>
  </si>
  <si>
    <t>12.</t>
  </si>
  <si>
    <t>13.</t>
  </si>
  <si>
    <t>14.</t>
  </si>
  <si>
    <t>15.</t>
  </si>
  <si>
    <t>17.</t>
  </si>
  <si>
    <t>Priprava in organizacija gradbišča, vključno z odstranitvijo po končanih delih (postavitev gradbiščne ograje, gradbiščnih tabel, začasnih kontejnerjev/pisarniških prostorov z vzdrževanjem, sanitarij, izdelava začasne deponije, transport mehanizacije in opreme, zagotavljanje varstva pri delu,...).</t>
  </si>
  <si>
    <t>Postavitev in zavarovanje prečnih profilov za zakoličbo objekta.</t>
  </si>
  <si>
    <t xml:space="preserve">Dobava in vgradnja podložnega betona C12/15 debeline 30 cm za temelje zložbe </t>
  </si>
  <si>
    <t>Strojni izkopi v zemljini III. kategorije vključno z nakladanjem in prevozom materiala na trajno deponijo in začasno deponijo. Izkopi se izvedejo v naklonu 1:1 - 60 m3 na začasno deponijo</t>
  </si>
  <si>
    <t>Dobava in vgradnja kamnitega drobljenca D16/32 za drenažni zasip.</t>
  </si>
  <si>
    <t>Dobava in vgradnja PE drenažne cevi DN 200 na betonski posteljici z obsipom, vključno z morebitnimi koleni, vtočnimi in iztočnimi glavami.</t>
  </si>
  <si>
    <t>Dobava in izdelava jaška iz cementnega betona, krožnega prereza s premerom 80 cm, globokega 4 m, vključno z ureditvijo vtoka drenažne cevi, iztoka kanalizacijske cevi.  Izdelava neprepustnega dna z betonsko posteljico C12/15 v debelini 15 cm.</t>
  </si>
  <si>
    <t xml:space="preserve">kos </t>
  </si>
  <si>
    <t>Dobava in vgradnja betonskih kanalet na stik iz cementnega betona, dolžine 100 cm, širine 50 cm (notranja širina dna 30 cm) in notranje višine 15 cm; vključno z izdelavo betonskega ležišča C12/15 debeline 10 cm.</t>
  </si>
  <si>
    <t xml:space="preserve">Dobava in vgraditev pokrova iz ojačenega cementnega betona, krožnega prereza s premerom 100 cm. </t>
  </si>
  <si>
    <t>Ureditev naklonov in povrnitev (novih ali poškodovanih) brežin v prvotno stanje. Humuziranje do 20 cm, zatravitev s semenom.</t>
  </si>
  <si>
    <t>18.</t>
  </si>
  <si>
    <t>19.</t>
  </si>
  <si>
    <t>Odstranitev grmovja in dreves z debli premera do 60 cm ter vej na gosto porasli površini</t>
  </si>
  <si>
    <t>Dobava in izdelava enostranskega podprtega opaža za betonski temelj (višina temelja do 0.30 m). Komplet vsa dela z razopaževanjem, čiščenjem, zlaganjem ter vsemi transporti.</t>
  </si>
  <si>
    <t>Dobava in vgraditev cementnega betona C25/30, XC2, D32, S2. Temelj zložbe v višini 0.3 m.</t>
  </si>
  <si>
    <t>Plaz na gozdni cesti Tajna - Požarniški rob</t>
  </si>
  <si>
    <t>Plaz na gozdni cesti Tajna - Požarniški roba</t>
  </si>
  <si>
    <t>Dobava in vgraditev jeklene varnostne ograje, vključno vse elemente, za nivo zadrževanja N2 in za delovno širino W4; ograja sidrano vpeta na vrh AB grede</t>
  </si>
  <si>
    <t>Dobava tankostenske cevi in izvedba odvoda vod s cevjo Ø 200 mm na posteljici z zasipom, vključno z morebitnimi koleni, vtočnimi in iztočnimi glavami. Cca. 30m</t>
  </si>
  <si>
    <t>Široki izkop zrnate zemljine - 3. kategorije - strojno z nakladanjem vključno s strojnim nakladanjem in odvozom na trajno deponijo.</t>
  </si>
  <si>
    <t>Ureditev ter statično utrjevanje planuma temeljnih tal zemljine - 3. kategorije</t>
  </si>
  <si>
    <t>Dobava in vgradnja - izdelava posteljice iz zmrzlinsko odpornega kamnitega drobljenca D125 v debelini 30 cm.</t>
  </si>
  <si>
    <t>Dobava in vgradnja nevezane nosilne plasti iz enakomerno zrnatega kamnitega drobljenca D32 v debelini 20 cm.</t>
  </si>
  <si>
    <t>2.2</t>
  </si>
  <si>
    <t>CESTA</t>
  </si>
  <si>
    <t>10</t>
  </si>
  <si>
    <t>16.</t>
  </si>
  <si>
    <t xml:space="preserve">            </t>
  </si>
  <si>
    <t>Geološko poročilo z načrtom stabilizacije, GM - 22 / 2024</t>
  </si>
  <si>
    <t xml:space="preserve">POPIS DEL </t>
  </si>
  <si>
    <t>SKUPAJ brez DDV</t>
  </si>
  <si>
    <t>popust</t>
  </si>
  <si>
    <t>SKUPAJ s popustom brez DDV</t>
  </si>
  <si>
    <t>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</si>
</sst>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m\o\n\th\ d\,\ yyyy"/>
    <numFmt numFmtId="166" formatCode="#,#00"/>
    <numFmt numFmtId="167" formatCode="#,"/>
    <numFmt numFmtId="168" formatCode="_-* #,##0.00\ &quot;SIT&quot;_-;\-* #,##0.00\ &quot;SIT&quot;_-;_-* &quot;-&quot;??\ &quot;SIT&quot;_-;_-@_-"/>
    <numFmt numFmtId="169" formatCode="_ * #,##0.00\ &quot;SIT&quot;_ ;_ * #,##0.00\ &quot;SIT&quot;_ ;_ * &quot;-&quot;??\ &quot;SIT&quot;_ ;_ @_ "/>
    <numFmt numFmtId="170" formatCode="_-* #,##0.00\ _S_I_T_-;\-* #,##0.00\ _S_I_T_-;_-* &quot;-&quot;??\ _S_I_T_-;_-@_-"/>
    <numFmt numFmtId="171" formatCode="_ * #,##0.00\ _S_I_T_ ;_ * #,##0.00\ _S_I_T_ ;_ * &quot;-&quot;??\ _S_I_T_ ;_ @_ 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2"/>
      <name val="Arial"/>
      <family val="2"/>
      <charset val="238"/>
    </font>
    <font>
      <sz val="1"/>
      <color indexed="8"/>
      <name val="Courier"/>
      <family val="1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38"/>
    </font>
    <font>
      <b/>
      <sz val="1"/>
      <color indexed="8"/>
      <name val="Courier"/>
      <family val="3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1"/>
      <name val="Garamond"/>
      <family val="1"/>
      <charset val="238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name val="Arial CE"/>
    </font>
    <font>
      <sz val="12"/>
      <name val="Courier"/>
      <family val="3"/>
    </font>
    <font>
      <sz val="10"/>
      <name val="Times New Roman CE"/>
      <charset val="238"/>
    </font>
    <font>
      <sz val="11"/>
      <name val="Arial CE"/>
      <charset val="238"/>
    </font>
    <font>
      <sz val="11"/>
      <color indexed="8"/>
      <name val="Calibri"/>
      <family val="2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578">
    <xf numFmtId="0" fontId="0" fillId="0" borderId="0"/>
    <xf numFmtId="48" fontId="18" fillId="0" borderId="0" applyFill="0" applyBorder="0" applyAlignment="0" applyProtection="0"/>
    <xf numFmtId="48" fontId="18" fillId="0" borderId="0" applyFill="0" applyBorder="0" applyAlignment="0" applyProtection="0"/>
    <xf numFmtId="165" fontId="19" fillId="0" borderId="0">
      <protection locked="0"/>
    </xf>
    <xf numFmtId="165" fontId="20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4" fontId="23" fillId="0" borderId="1">
      <alignment horizontal="left" vertical="center" wrapText="1"/>
    </xf>
    <xf numFmtId="39" fontId="24" fillId="0" borderId="21">
      <alignment horizontal="right" vertical="top" wrapText="1"/>
    </xf>
    <xf numFmtId="39" fontId="24" fillId="0" borderId="21">
      <alignment horizontal="right" vertical="top" wrapText="1"/>
    </xf>
    <xf numFmtId="39" fontId="24" fillId="0" borderId="21">
      <alignment horizontal="right" vertical="top" wrapText="1"/>
    </xf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top" wrapText="1"/>
    </xf>
    <xf numFmtId="0" fontId="27" fillId="0" borderId="0">
      <alignment vertical="top" wrapText="1"/>
    </xf>
    <xf numFmtId="0" fontId="28" fillId="0" borderId="0"/>
    <xf numFmtId="0" fontId="27" fillId="0" borderId="0">
      <alignment vertical="top" wrapText="1"/>
    </xf>
    <xf numFmtId="0" fontId="29" fillId="0" borderId="0">
      <alignment vertical="top" wrapText="1"/>
    </xf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6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3" borderId="0" applyNumberFormat="0" applyBorder="0" applyAlignment="0" applyProtection="0"/>
    <xf numFmtId="0" fontId="9" fillId="0" borderId="0">
      <alignment horizontal="left" vertical="top" wrapText="1" readingOrder="1"/>
    </xf>
    <xf numFmtId="0" fontId="25" fillId="0" borderId="0"/>
    <xf numFmtId="0" fontId="18" fillId="0" borderId="0" applyNumberFormat="0" applyFill="0" applyBorder="0" applyAlignment="0" applyProtection="0"/>
    <xf numFmtId="0" fontId="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>
      <alignment vertical="top" wrapText="1"/>
    </xf>
    <xf numFmtId="0" fontId="29" fillId="0" borderId="0">
      <alignment vertical="top" wrapText="1"/>
    </xf>
    <xf numFmtId="9" fontId="33" fillId="0" borderId="0" applyFont="0" applyFill="0" applyBorder="0" applyAlignment="0" applyProtection="0"/>
    <xf numFmtId="0" fontId="27" fillId="0" borderId="0"/>
    <xf numFmtId="0" fontId="27" fillId="0" borderId="0"/>
    <xf numFmtId="0" fontId="24" fillId="0" borderId="22">
      <alignment horizontal="left" vertical="top" wrapText="1"/>
    </xf>
    <xf numFmtId="0" fontId="24" fillId="0" borderId="22">
      <alignment horizontal="left" vertical="top" wrapText="1"/>
    </xf>
    <xf numFmtId="0" fontId="24" fillId="0" borderId="22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167" fontId="19" fillId="0" borderId="23">
      <protection locked="0"/>
    </xf>
    <xf numFmtId="167" fontId="20" fillId="0" borderId="23">
      <protection locked="0"/>
    </xf>
    <xf numFmtId="167" fontId="19" fillId="0" borderId="23">
      <protection locked="0"/>
    </xf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25" fillId="0" borderId="0"/>
    <xf numFmtId="0" fontId="6" fillId="0" borderId="0"/>
    <xf numFmtId="0" fontId="25" fillId="0" borderId="0" applyFill="0" applyBorder="0"/>
    <xf numFmtId="0" fontId="3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9">
    <xf numFmtId="0" fontId="0" fillId="0" borderId="0" xfId="0"/>
    <xf numFmtId="4" fontId="0" fillId="0" borderId="2" xfId="0" applyNumberFormat="1" applyBorder="1"/>
    <xf numFmtId="4" fontId="0" fillId="0" borderId="3" xfId="0" applyNumberFormat="1" applyBorder="1"/>
    <xf numFmtId="4" fontId="9" fillId="0" borderId="4" xfId="0" applyNumberFormat="1" applyFont="1" applyBorder="1"/>
    <xf numFmtId="4" fontId="8" fillId="0" borderId="0" xfId="0" applyNumberFormat="1" applyFont="1"/>
    <xf numFmtId="49" fontId="8" fillId="0" borderId="0" xfId="0" applyNumberFormat="1" applyFont="1" applyAlignment="1">
      <alignment vertical="top"/>
    </xf>
    <xf numFmtId="4" fontId="0" fillId="0" borderId="0" xfId="0" applyNumberFormat="1"/>
    <xf numFmtId="49" fontId="0" fillId="0" borderId="0" xfId="0" applyNumberFormat="1" applyAlignment="1">
      <alignment horizontal="justify" vertical="justify"/>
    </xf>
    <xf numFmtId="49" fontId="0" fillId="0" borderId="0" xfId="0" applyNumberFormat="1" applyAlignment="1">
      <alignment vertical="top"/>
    </xf>
    <xf numFmtId="49" fontId="8" fillId="0" borderId="0" xfId="0" applyNumberFormat="1" applyFont="1" applyAlignment="1">
      <alignment horizontal="justify" vertical="justify"/>
    </xf>
    <xf numFmtId="0" fontId="0" fillId="0" borderId="5" xfId="0" applyBorder="1"/>
    <xf numFmtId="49" fontId="0" fillId="0" borderId="0" xfId="0" applyNumberFormat="1"/>
    <xf numFmtId="0" fontId="0" fillId="0" borderId="6" xfId="0" applyBorder="1"/>
    <xf numFmtId="164" fontId="0" fillId="0" borderId="8" xfId="0" applyNumberFormat="1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49" fontId="0" fillId="0" borderId="6" xfId="0" applyNumberFormat="1" applyBorder="1"/>
    <xf numFmtId="0" fontId="0" fillId="0" borderId="12" xfId="0" applyBorder="1"/>
    <xf numFmtId="0" fontId="0" fillId="0" borderId="13" xfId="0" applyBorder="1"/>
    <xf numFmtId="0" fontId="13" fillId="0" borderId="0" xfId="0" applyFont="1"/>
    <xf numFmtId="0" fontId="8" fillId="2" borderId="1" xfId="0" applyFont="1" applyFill="1" applyBorder="1"/>
    <xf numFmtId="0" fontId="12" fillId="2" borderId="14" xfId="0" applyFont="1" applyFill="1" applyBorder="1"/>
    <xf numFmtId="0" fontId="12" fillId="2" borderId="6" xfId="0" applyFont="1" applyFill="1" applyBorder="1" applyProtection="1">
      <protection hidden="1"/>
    </xf>
    <xf numFmtId="0" fontId="12" fillId="2" borderId="6" xfId="0" applyFont="1" applyFill="1" applyBorder="1"/>
    <xf numFmtId="0" fontId="9" fillId="0" borderId="15" xfId="0" applyFont="1" applyBorder="1"/>
    <xf numFmtId="0" fontId="9" fillId="0" borderId="16" xfId="0" applyFont="1" applyBorder="1"/>
    <xf numFmtId="4" fontId="0" fillId="0" borderId="0" xfId="0" applyNumberFormat="1" applyAlignment="1">
      <alignment vertical="top"/>
    </xf>
    <xf numFmtId="49" fontId="0" fillId="0" borderId="17" xfId="0" applyNumberFormat="1" applyBorder="1" applyAlignment="1">
      <alignment vertical="top"/>
    </xf>
    <xf numFmtId="49" fontId="8" fillId="0" borderId="18" xfId="0" applyNumberFormat="1" applyFont="1" applyBorder="1" applyAlignment="1">
      <alignment vertical="top"/>
    </xf>
    <xf numFmtId="49" fontId="8" fillId="0" borderId="18" xfId="0" applyNumberFormat="1" applyFont="1" applyBorder="1" applyAlignment="1">
      <alignment horizontal="justify" vertical="justify"/>
    </xf>
    <xf numFmtId="4" fontId="0" fillId="0" borderId="18" xfId="0" applyNumberFormat="1" applyBorder="1"/>
    <xf numFmtId="4" fontId="8" fillId="0" borderId="19" xfId="0" applyNumberFormat="1" applyFont="1" applyBorder="1"/>
    <xf numFmtId="49" fontId="8" fillId="0" borderId="17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horizontal="justify" vertical="justify"/>
    </xf>
    <xf numFmtId="49" fontId="9" fillId="0" borderId="17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horizontal="left" vertical="top"/>
    </xf>
    <xf numFmtId="4" fontId="9" fillId="0" borderId="18" xfId="0" applyNumberFormat="1" applyFont="1" applyBorder="1" applyAlignment="1">
      <alignment horizontal="right"/>
    </xf>
    <xf numFmtId="4" fontId="9" fillId="0" borderId="18" xfId="0" applyNumberFormat="1" applyFont="1" applyBorder="1"/>
    <xf numFmtId="4" fontId="9" fillId="0" borderId="19" xfId="0" applyNumberFormat="1" applyFont="1" applyBorder="1"/>
    <xf numFmtId="4" fontId="0" fillId="0" borderId="18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9" fillId="0" borderId="20" xfId="0" applyFont="1" applyBorder="1"/>
    <xf numFmtId="0" fontId="0" fillId="0" borderId="24" xfId="0" applyBorder="1"/>
    <xf numFmtId="0" fontId="8" fillId="2" borderId="1" xfId="0" applyFont="1" applyFill="1" applyBorder="1" applyAlignment="1">
      <alignment horizontal="right"/>
    </xf>
    <xf numFmtId="0" fontId="35" fillId="0" borderId="0" xfId="0" applyFont="1"/>
    <xf numFmtId="4" fontId="0" fillId="0" borderId="0" xfId="0" applyNumberFormat="1" applyAlignment="1">
      <alignment horizontal="right"/>
    </xf>
    <xf numFmtId="49" fontId="0" fillId="0" borderId="25" xfId="0" applyNumberFormat="1" applyBorder="1" applyAlignment="1">
      <alignment vertical="top"/>
    </xf>
    <xf numFmtId="49" fontId="8" fillId="0" borderId="25" xfId="0" applyNumberFormat="1" applyFont="1" applyBorder="1" applyAlignment="1">
      <alignment vertical="top"/>
    </xf>
    <xf numFmtId="4" fontId="0" fillId="0" borderId="25" xfId="0" applyNumberFormat="1" applyBorder="1" applyAlignment="1">
      <alignment horizontal="right"/>
    </xf>
    <xf numFmtId="4" fontId="0" fillId="0" borderId="25" xfId="0" applyNumberFormat="1" applyBorder="1"/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  <xf numFmtId="0" fontId="0" fillId="0" borderId="10" xfId="0" applyBorder="1" applyAlignment="1">
      <alignment horizontal="right"/>
    </xf>
    <xf numFmtId="0" fontId="9" fillId="0" borderId="16" xfId="0" applyFont="1" applyBorder="1" applyAlignment="1">
      <alignment horizontal="right"/>
    </xf>
    <xf numFmtId="0" fontId="12" fillId="2" borderId="6" xfId="0" applyFont="1" applyFill="1" applyBorder="1" applyAlignment="1">
      <alignment horizontal="right"/>
    </xf>
    <xf numFmtId="0" fontId="0" fillId="0" borderId="26" xfId="0" applyBorder="1"/>
    <xf numFmtId="49" fontId="0" fillId="0" borderId="27" xfId="0" applyNumberFormat="1" applyBorder="1" applyAlignment="1">
      <alignment vertical="top"/>
    </xf>
    <xf numFmtId="49" fontId="0" fillId="0" borderId="27" xfId="0" applyNumberFormat="1" applyBorder="1" applyAlignment="1">
      <alignment horizontal="justify" vertical="justify"/>
    </xf>
    <xf numFmtId="4" fontId="0" fillId="0" borderId="27" xfId="0" applyNumberFormat="1" applyBorder="1" applyAlignment="1">
      <alignment horizontal="right"/>
    </xf>
    <xf numFmtId="4" fontId="0" fillId="0" borderId="27" xfId="0" applyNumberFormat="1" applyBorder="1"/>
    <xf numFmtId="0" fontId="0" fillId="0" borderId="28" xfId="0" applyBorder="1"/>
    <xf numFmtId="0" fontId="0" fillId="0" borderId="28" xfId="0" applyBorder="1" applyAlignment="1">
      <alignment horizontal="justify" vertical="justify"/>
    </xf>
    <xf numFmtId="4" fontId="0" fillId="0" borderId="28" xfId="0" applyNumberFormat="1" applyBorder="1" applyAlignment="1">
      <alignment horizontal="right"/>
    </xf>
    <xf numFmtId="4" fontId="0" fillId="0" borderId="28" xfId="0" applyNumberFormat="1" applyBorder="1"/>
    <xf numFmtId="4" fontId="0" fillId="0" borderId="27" xfId="0" applyNumberFormat="1" applyBorder="1" applyAlignment="1">
      <alignment horizontal="left"/>
    </xf>
    <xf numFmtId="49" fontId="0" fillId="0" borderId="29" xfId="0" applyNumberFormat="1" applyBorder="1" applyAlignment="1">
      <alignment vertical="top"/>
    </xf>
    <xf numFmtId="49" fontId="8" fillId="0" borderId="29" xfId="0" applyNumberFormat="1" applyFont="1" applyBorder="1" applyAlignment="1">
      <alignment vertical="top"/>
    </xf>
    <xf numFmtId="49" fontId="8" fillId="0" borderId="29" xfId="0" applyNumberFormat="1" applyFont="1" applyBorder="1" applyAlignment="1">
      <alignment horizontal="justify" vertical="justify"/>
    </xf>
    <xf numFmtId="4" fontId="0" fillId="0" borderId="29" xfId="0" applyNumberFormat="1" applyBorder="1" applyAlignment="1">
      <alignment horizontal="right"/>
    </xf>
    <xf numFmtId="4" fontId="0" fillId="0" borderId="29" xfId="0" applyNumberFormat="1" applyBorder="1"/>
    <xf numFmtId="49" fontId="8" fillId="0" borderId="27" xfId="0" applyNumberFormat="1" applyFont="1" applyBorder="1" applyAlignment="1">
      <alignment vertical="top"/>
    </xf>
    <xf numFmtId="49" fontId="8" fillId="0" borderId="27" xfId="0" applyNumberFormat="1" applyFont="1" applyBorder="1" applyAlignment="1">
      <alignment horizontal="justify" vertical="justify"/>
    </xf>
    <xf numFmtId="49" fontId="9" fillId="0" borderId="29" xfId="0" applyNumberFormat="1" applyFont="1" applyBorder="1" applyAlignment="1">
      <alignment vertical="top"/>
    </xf>
    <xf numFmtId="49" fontId="9" fillId="0" borderId="29" xfId="0" applyNumberFormat="1" applyFont="1" applyBorder="1" applyAlignment="1">
      <alignment horizontal="justify" vertical="justify"/>
    </xf>
    <xf numFmtId="4" fontId="9" fillId="0" borderId="29" xfId="0" applyNumberFormat="1" applyFont="1" applyBorder="1" applyAlignment="1">
      <alignment horizontal="right"/>
    </xf>
    <xf numFmtId="4" fontId="9" fillId="0" borderId="29" xfId="0" applyNumberFormat="1" applyFont="1" applyBorder="1"/>
    <xf numFmtId="49" fontId="9" fillId="0" borderId="27" xfId="0" applyNumberFormat="1" applyFont="1" applyBorder="1" applyAlignment="1">
      <alignment vertical="top"/>
    </xf>
    <xf numFmtId="49" fontId="9" fillId="0" borderId="27" xfId="0" applyNumberFormat="1" applyFont="1" applyBorder="1" applyAlignment="1">
      <alignment horizontal="justify" vertical="justify"/>
    </xf>
    <xf numFmtId="4" fontId="9" fillId="0" borderId="27" xfId="0" applyNumberFormat="1" applyFont="1" applyBorder="1"/>
    <xf numFmtId="49" fontId="0" fillId="0" borderId="30" xfId="0" applyNumberFormat="1" applyBorder="1" applyAlignment="1">
      <alignment vertical="top"/>
    </xf>
    <xf numFmtId="49" fontId="0" fillId="0" borderId="30" xfId="0" applyNumberFormat="1" applyBorder="1" applyAlignment="1">
      <alignment horizontal="justify" vertical="justify"/>
    </xf>
    <xf numFmtId="4" fontId="0" fillId="0" borderId="30" xfId="0" applyNumberFormat="1" applyBorder="1" applyAlignment="1">
      <alignment horizontal="right"/>
    </xf>
    <xf numFmtId="4" fontId="0" fillId="0" borderId="30" xfId="0" applyNumberFormat="1" applyBorder="1"/>
    <xf numFmtId="0" fontId="8" fillId="0" borderId="17" xfId="0" applyFont="1" applyBorder="1"/>
    <xf numFmtId="0" fontId="8" fillId="0" borderId="18" xfId="0" applyFont="1" applyBorder="1"/>
    <xf numFmtId="0" fontId="8" fillId="0" borderId="18" xfId="0" applyFont="1" applyBorder="1" applyAlignment="1">
      <alignment horizontal="right"/>
    </xf>
    <xf numFmtId="4" fontId="8" fillId="0" borderId="28" xfId="0" applyNumberFormat="1" applyFont="1" applyBorder="1"/>
    <xf numFmtId="0" fontId="9" fillId="0" borderId="20" xfId="0" applyFont="1" applyBorder="1" applyAlignment="1">
      <alignment horizontal="right"/>
    </xf>
    <xf numFmtId="4" fontId="9" fillId="0" borderId="31" xfId="0" applyNumberFormat="1" applyFont="1" applyBorder="1"/>
    <xf numFmtId="4" fontId="9" fillId="2" borderId="13" xfId="0" applyNumberFormat="1" applyFont="1" applyFill="1" applyBorder="1"/>
    <xf numFmtId="0" fontId="9" fillId="0" borderId="32" xfId="0" applyFont="1" applyBorder="1"/>
    <xf numFmtId="4" fontId="0" fillId="0" borderId="7" xfId="0" applyNumberFormat="1" applyBorder="1"/>
    <xf numFmtId="4" fontId="0" fillId="0" borderId="8" xfId="0" applyNumberFormat="1" applyBorder="1"/>
    <xf numFmtId="4" fontId="9" fillId="0" borderId="33" xfId="0" applyNumberFormat="1" applyFont="1" applyBorder="1"/>
    <xf numFmtId="4" fontId="9" fillId="0" borderId="34" xfId="0" applyNumberFormat="1" applyFont="1" applyBorder="1"/>
    <xf numFmtId="4" fontId="9" fillId="2" borderId="9" xfId="0" applyNumberFormat="1" applyFont="1" applyFill="1" applyBorder="1"/>
    <xf numFmtId="4" fontId="9" fillId="0" borderId="27" xfId="0" applyNumberFormat="1" applyFont="1" applyBorder="1" applyAlignment="1">
      <alignment horizontal="left"/>
    </xf>
    <xf numFmtId="49" fontId="0" fillId="0" borderId="27" xfId="0" applyNumberFormat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9" fillId="0" borderId="0" xfId="0" applyNumberFormat="1" applyFont="1"/>
    <xf numFmtId="49" fontId="13" fillId="0" borderId="35" xfId="0" applyNumberFormat="1" applyFont="1" applyBorder="1" applyAlignment="1">
      <alignment vertical="top"/>
    </xf>
    <xf numFmtId="49" fontId="9" fillId="0" borderId="36" xfId="0" applyNumberFormat="1" applyFont="1" applyBorder="1" applyAlignment="1">
      <alignment vertical="top"/>
    </xf>
    <xf numFmtId="49" fontId="9" fillId="0" borderId="36" xfId="0" applyNumberFormat="1" applyFont="1" applyBorder="1" applyAlignment="1">
      <alignment horizontal="justify" vertical="justify"/>
    </xf>
    <xf numFmtId="4" fontId="15" fillId="0" borderId="36" xfId="0" applyNumberFormat="1" applyFont="1" applyBorder="1"/>
    <xf numFmtId="0" fontId="13" fillId="0" borderId="36" xfId="0" applyFont="1" applyBorder="1"/>
    <xf numFmtId="4" fontId="14" fillId="0" borderId="36" xfId="0" applyNumberFormat="1" applyFont="1" applyBorder="1"/>
    <xf numFmtId="4" fontId="14" fillId="0" borderId="37" xfId="0" applyNumberFormat="1" applyFont="1" applyBorder="1"/>
    <xf numFmtId="49" fontId="13" fillId="0" borderId="38" xfId="0" applyNumberFormat="1" applyFont="1" applyBorder="1" applyAlignment="1">
      <alignment vertical="top"/>
    </xf>
    <xf numFmtId="49" fontId="9" fillId="0" borderId="38" xfId="0" applyNumberFormat="1" applyFont="1" applyBorder="1" applyAlignment="1">
      <alignment vertical="top"/>
    </xf>
    <xf numFmtId="49" fontId="9" fillId="0" borderId="38" xfId="0" applyNumberFormat="1" applyFont="1" applyBorder="1" applyAlignment="1">
      <alignment horizontal="justify" vertical="justify"/>
    </xf>
    <xf numFmtId="4" fontId="15" fillId="0" borderId="38" xfId="0" applyNumberFormat="1" applyFont="1" applyBorder="1"/>
    <xf numFmtId="0" fontId="13" fillId="0" borderId="38" xfId="0" applyFont="1" applyBorder="1"/>
    <xf numFmtId="4" fontId="14" fillId="0" borderId="38" xfId="0" applyNumberFormat="1" applyFont="1" applyBorder="1"/>
    <xf numFmtId="49" fontId="0" fillId="0" borderId="24" xfId="0" applyNumberFormat="1" applyBorder="1"/>
    <xf numFmtId="4" fontId="0" fillId="0" borderId="39" xfId="0" applyNumberFormat="1" applyBorder="1"/>
    <xf numFmtId="49" fontId="0" fillId="0" borderId="26" xfId="0" applyNumberFormat="1" applyBorder="1"/>
    <xf numFmtId="4" fontId="0" fillId="0" borderId="40" xfId="0" applyNumberFormat="1" applyBorder="1"/>
    <xf numFmtId="0" fontId="0" fillId="0" borderId="14" xfId="0" applyBorder="1"/>
    <xf numFmtId="0" fontId="0" fillId="0" borderId="41" xfId="0" applyBorder="1"/>
    <xf numFmtId="4" fontId="9" fillId="0" borderId="42" xfId="0" applyNumberFormat="1" applyFont="1" applyBorder="1"/>
    <xf numFmtId="4" fontId="9" fillId="0" borderId="43" xfId="0" applyNumberFormat="1" applyFont="1" applyBorder="1"/>
    <xf numFmtId="4" fontId="9" fillId="2" borderId="44" xfId="0" applyNumberFormat="1" applyFont="1" applyFill="1" applyBorder="1"/>
    <xf numFmtId="49" fontId="0" fillId="0" borderId="27" xfId="0" applyNumberFormat="1" applyBorder="1" applyAlignment="1">
      <alignment horizontal="justify" vertical="justify" wrapText="1"/>
    </xf>
    <xf numFmtId="49" fontId="0" fillId="0" borderId="8" xfId="0" applyNumberFormat="1" applyBorder="1"/>
    <xf numFmtId="49" fontId="0" fillId="0" borderId="45" xfId="0" applyNumberFormat="1" applyBorder="1" applyAlignment="1">
      <alignment horizontal="justify" vertical="justify"/>
    </xf>
    <xf numFmtId="49" fontId="9" fillId="0" borderId="30" xfId="0" applyNumberFormat="1" applyFont="1" applyBorder="1" applyAlignment="1">
      <alignment vertical="top"/>
    </xf>
    <xf numFmtId="4" fontId="0" fillId="0" borderId="30" xfId="0" applyNumberFormat="1" applyBorder="1" applyAlignment="1">
      <alignment horizontal="left"/>
    </xf>
    <xf numFmtId="49" fontId="0" fillId="0" borderId="27" xfId="0" applyNumberFormat="1" applyBorder="1" applyAlignment="1">
      <alignment horizontal="left" vertical="top" wrapText="1"/>
    </xf>
    <xf numFmtId="49" fontId="8" fillId="0" borderId="47" xfId="0" applyNumberFormat="1" applyFont="1" applyBorder="1" applyAlignment="1">
      <alignment horizontal="justify" vertical="justify"/>
    </xf>
    <xf numFmtId="49" fontId="0" fillId="0" borderId="48" xfId="0" applyNumberFormat="1" applyBorder="1" applyAlignment="1">
      <alignment horizontal="justify" vertical="justify"/>
    </xf>
    <xf numFmtId="49" fontId="0" fillId="0" borderId="45" xfId="0" applyNumberFormat="1" applyBorder="1" applyAlignment="1">
      <alignment horizontal="justify"/>
    </xf>
    <xf numFmtId="49" fontId="13" fillId="0" borderId="0" xfId="0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49" fontId="9" fillId="0" borderId="0" xfId="0" applyNumberFormat="1" applyFont="1" applyAlignment="1">
      <alignment horizontal="justify" vertical="justify"/>
    </xf>
    <xf numFmtId="4" fontId="15" fillId="0" borderId="0" xfId="0" applyNumberFormat="1" applyFont="1"/>
    <xf numFmtId="4" fontId="14" fillId="0" borderId="0" xfId="0" applyNumberFormat="1" applyFont="1"/>
    <xf numFmtId="49" fontId="8" fillId="0" borderId="18" xfId="0" applyNumberFormat="1" applyFont="1" applyBorder="1" applyAlignment="1">
      <alignment horizontal="left" vertical="top"/>
    </xf>
    <xf numFmtId="4" fontId="8" fillId="0" borderId="18" xfId="0" applyNumberFormat="1" applyFont="1" applyBorder="1"/>
    <xf numFmtId="0" fontId="0" fillId="0" borderId="0" xfId="0" applyAlignment="1">
      <alignment horizontal="center"/>
    </xf>
    <xf numFmtId="49" fontId="0" fillId="0" borderId="48" xfId="0" applyNumberFormat="1" applyBorder="1" applyAlignment="1">
      <alignment horizontal="justify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4" fillId="0" borderId="0" xfId="0" applyFont="1" applyAlignment="1">
      <alignment horizontal="center"/>
    </xf>
    <xf numFmtId="0" fontId="9" fillId="0" borderId="26" xfId="0" applyFont="1" applyBorder="1"/>
    <xf numFmtId="0" fontId="9" fillId="0" borderId="0" xfId="0" applyFont="1" applyBorder="1"/>
    <xf numFmtId="4" fontId="9" fillId="0" borderId="8" xfId="0" applyNumberFormat="1" applyFont="1" applyBorder="1"/>
    <xf numFmtId="10" fontId="0" fillId="4" borderId="25" xfId="0" applyNumberFormat="1" applyFill="1" applyBorder="1" applyAlignment="1"/>
    <xf numFmtId="0" fontId="12" fillId="2" borderId="28" xfId="0" applyFont="1" applyFill="1" applyBorder="1"/>
    <xf numFmtId="0" fontId="35" fillId="0" borderId="0" xfId="0" applyFont="1" applyBorder="1"/>
    <xf numFmtId="0" fontId="35" fillId="0" borderId="16" xfId="0" applyFont="1" applyBorder="1"/>
    <xf numFmtId="4" fontId="0" fillId="4" borderId="27" xfId="0" applyNumberFormat="1" applyFill="1" applyBorder="1"/>
    <xf numFmtId="4" fontId="0" fillId="4" borderId="30" xfId="0" applyNumberFormat="1" applyFill="1" applyBorder="1"/>
    <xf numFmtId="4" fontId="0" fillId="4" borderId="46" xfId="0" applyNumberFormat="1" applyFill="1" applyBorder="1" applyProtection="1">
      <protection locked="0"/>
    </xf>
  </cellXfs>
  <cellStyles count="578">
    <cellStyle name="Comma 2" xfId="1"/>
    <cellStyle name="Comma 2 2" xfId="2"/>
    <cellStyle name="Date" xfId="3"/>
    <cellStyle name="Date 2" xfId="4"/>
    <cellStyle name="Fixed" xfId="5"/>
    <cellStyle name="Fixed 2" xfId="6"/>
    <cellStyle name="Heading1" xfId="7"/>
    <cellStyle name="Heading1 2" xfId="8"/>
    <cellStyle name="Heading2" xfId="9"/>
    <cellStyle name="Heading2 2" xfId="10"/>
    <cellStyle name="Item" xfId="11"/>
    <cellStyle name="Keš" xfId="12"/>
    <cellStyle name="Keš 2" xfId="13"/>
    <cellStyle name="Keš 3" xfId="14"/>
    <cellStyle name="Navadno" xfId="0" builtinId="0"/>
    <cellStyle name="Navadno 10" xfId="15"/>
    <cellStyle name="Navadno 10 2" xfId="16"/>
    <cellStyle name="Navadno 11" xfId="17"/>
    <cellStyle name="Navadno 11 2" xfId="18"/>
    <cellStyle name="Navadno 11 2 2" xfId="19"/>
    <cellStyle name="Navadno 12" xfId="20"/>
    <cellStyle name="Navadno 12 2" xfId="21"/>
    <cellStyle name="Navadno 13" xfId="22"/>
    <cellStyle name="Navadno 13 2" xfId="23"/>
    <cellStyle name="Navadno 14" xfId="24"/>
    <cellStyle name="Navadno 15" xfId="25"/>
    <cellStyle name="Navadno 16" xfId="26"/>
    <cellStyle name="Navadno 17" xfId="27"/>
    <cellStyle name="Navadno 18" xfId="28"/>
    <cellStyle name="Navadno 19" xfId="29"/>
    <cellStyle name="Navadno 2" xfId="30"/>
    <cellStyle name="Navadno 2 10" xfId="31"/>
    <cellStyle name="Navadno 2 11" xfId="32"/>
    <cellStyle name="Navadno 2 12" xfId="33"/>
    <cellStyle name="Navadno 2 13" xfId="34"/>
    <cellStyle name="Navadno 2 14" xfId="35"/>
    <cellStyle name="Navadno 2 15" xfId="36"/>
    <cellStyle name="Navadno 2 16" xfId="37"/>
    <cellStyle name="Navadno 2 17" xfId="38"/>
    <cellStyle name="Navadno 2 18" xfId="39"/>
    <cellStyle name="Navadno 2 19" xfId="40"/>
    <cellStyle name="Navadno 2 2" xfId="41"/>
    <cellStyle name="Navadno 2 2 2" xfId="42"/>
    <cellStyle name="Navadno 2 2 2 2" xfId="43"/>
    <cellStyle name="Navadno 2 2 3" xfId="44"/>
    <cellStyle name="Navadno 2 2 3 2" xfId="45"/>
    <cellStyle name="Navadno 2 2 3 2 2" xfId="46"/>
    <cellStyle name="Navadno 2 2 3 3" xfId="47"/>
    <cellStyle name="Navadno 2 2 3 4" xfId="48"/>
    <cellStyle name="Navadno 2 20" xfId="49"/>
    <cellStyle name="Navadno 2 21" xfId="50"/>
    <cellStyle name="Navadno 2 22" xfId="51"/>
    <cellStyle name="Navadno 2 23" xfId="52"/>
    <cellStyle name="Navadno 2 24" xfId="53"/>
    <cellStyle name="Navadno 2 25" xfId="54"/>
    <cellStyle name="Navadno 2 26" xfId="55"/>
    <cellStyle name="Navadno 2 27" xfId="56"/>
    <cellStyle name="Navadno 2 28" xfId="57"/>
    <cellStyle name="Navadno 2 29" xfId="58"/>
    <cellStyle name="Navadno 2 3" xfId="59"/>
    <cellStyle name="Navadno 2 3 2" xfId="60"/>
    <cellStyle name="Navadno 2 3 3" xfId="61"/>
    <cellStyle name="Navadno 2 30" xfId="62"/>
    <cellStyle name="Navadno 2 31" xfId="63"/>
    <cellStyle name="Navadno 2 32" xfId="64"/>
    <cellStyle name="Navadno 2 33" xfId="65"/>
    <cellStyle name="Navadno 2 34" xfId="66"/>
    <cellStyle name="Navadno 2 35" xfId="67"/>
    <cellStyle name="Navadno 2 36" xfId="68"/>
    <cellStyle name="Navadno 2 37" xfId="69"/>
    <cellStyle name="Navadno 2 38" xfId="70"/>
    <cellStyle name="Navadno 2 39" xfId="71"/>
    <cellStyle name="Navadno 2 4" xfId="72"/>
    <cellStyle name="Navadno 2 40" xfId="73"/>
    <cellStyle name="Navadno 2 41" xfId="74"/>
    <cellStyle name="Navadno 2 42" xfId="75"/>
    <cellStyle name="Navadno 2 43" xfId="76"/>
    <cellStyle name="Navadno 2 44" xfId="77"/>
    <cellStyle name="Navadno 2 45" xfId="78"/>
    <cellStyle name="Navadno 2 46" xfId="79"/>
    <cellStyle name="Navadno 2 47" xfId="80"/>
    <cellStyle name="Navadno 2 48" xfId="81"/>
    <cellStyle name="Navadno 2 49" xfId="507"/>
    <cellStyle name="Navadno 2 49 2" xfId="533"/>
    <cellStyle name="Navadno 2 5" xfId="82"/>
    <cellStyle name="Navadno 2 6" xfId="83"/>
    <cellStyle name="Navadno 2 7" xfId="84"/>
    <cellStyle name="Navadno 2 8" xfId="85"/>
    <cellStyle name="Navadno 2 9" xfId="86"/>
    <cellStyle name="Navadno 20" xfId="87"/>
    <cellStyle name="Navadno 21" xfId="88"/>
    <cellStyle name="Navadno 22" xfId="89"/>
    <cellStyle name="Navadno 23" xfId="90"/>
    <cellStyle name="Navadno 24" xfId="91"/>
    <cellStyle name="Navadno 25" xfId="92"/>
    <cellStyle name="Navadno 26" xfId="93"/>
    <cellStyle name="Navadno 27" xfId="94"/>
    <cellStyle name="Navadno 28" xfId="95"/>
    <cellStyle name="Navadno 29" xfId="96"/>
    <cellStyle name="Navadno 3" xfId="97"/>
    <cellStyle name="Navadno 3 10" xfId="98"/>
    <cellStyle name="Navadno 3 11" xfId="99"/>
    <cellStyle name="Navadno 3 12" xfId="100"/>
    <cellStyle name="Navadno 3 13" xfId="101"/>
    <cellStyle name="Navadno 3 14" xfId="102"/>
    <cellStyle name="Navadno 3 15" xfId="103"/>
    <cellStyle name="Navadno 3 16" xfId="104"/>
    <cellStyle name="Navadno 3 17" xfId="105"/>
    <cellStyle name="Navadno 3 18" xfId="106"/>
    <cellStyle name="Navadno 3 19" xfId="107"/>
    <cellStyle name="Navadno 3 2" xfId="108"/>
    <cellStyle name="Navadno 3 2 2" xfId="109"/>
    <cellStyle name="Navadno 3 2 3" xfId="110"/>
    <cellStyle name="Navadno 3 20" xfId="111"/>
    <cellStyle name="Navadno 3 21" xfId="112"/>
    <cellStyle name="Navadno 3 22" xfId="113"/>
    <cellStyle name="Navadno 3 23" xfId="114"/>
    <cellStyle name="Navadno 3 24" xfId="115"/>
    <cellStyle name="Navadno 3 25" xfId="116"/>
    <cellStyle name="Navadno 3 26" xfId="117"/>
    <cellStyle name="Navadno 3 27" xfId="118"/>
    <cellStyle name="Navadno 3 28" xfId="119"/>
    <cellStyle name="Navadno 3 29" xfId="120"/>
    <cellStyle name="Navadno 3 3" xfId="121"/>
    <cellStyle name="Navadno 3 30" xfId="122"/>
    <cellStyle name="Navadno 3 31" xfId="123"/>
    <cellStyle name="Navadno 3 32" xfId="124"/>
    <cellStyle name="Navadno 3 33" xfId="125"/>
    <cellStyle name="Navadno 3 34" xfId="126"/>
    <cellStyle name="Navadno 3 35" xfId="127"/>
    <cellStyle name="Navadno 3 36" xfId="128"/>
    <cellStyle name="Navadno 3 37" xfId="129"/>
    <cellStyle name="Navadno 3 38" xfId="130"/>
    <cellStyle name="Navadno 3 39" xfId="131"/>
    <cellStyle name="Navadno 3 4" xfId="132"/>
    <cellStyle name="Navadno 3 40" xfId="133"/>
    <cellStyle name="Navadno 3 41" xfId="134"/>
    <cellStyle name="Navadno 3 42" xfId="135"/>
    <cellStyle name="Navadno 3 43" xfId="136"/>
    <cellStyle name="Navadno 3 44" xfId="137"/>
    <cellStyle name="Navadno 3 45" xfId="138"/>
    <cellStyle name="Navadno 3 46" xfId="139"/>
    <cellStyle name="Navadno 3 47" xfId="140"/>
    <cellStyle name="Navadno 3 5" xfId="141"/>
    <cellStyle name="Navadno 3 6" xfId="142"/>
    <cellStyle name="Navadno 3 7" xfId="143"/>
    <cellStyle name="Navadno 3 8" xfId="144"/>
    <cellStyle name="Navadno 3 9" xfId="145"/>
    <cellStyle name="Navadno 30" xfId="146"/>
    <cellStyle name="Navadno 31" xfId="147"/>
    <cellStyle name="Navadno 32" xfId="148"/>
    <cellStyle name="Navadno 33" xfId="149"/>
    <cellStyle name="Navadno 34" xfId="150"/>
    <cellStyle name="Navadno 35" xfId="151"/>
    <cellStyle name="Navadno 36" xfId="152"/>
    <cellStyle name="Navadno 37" xfId="153"/>
    <cellStyle name="Navadno 38" xfId="154"/>
    <cellStyle name="Navadno 39" xfId="155"/>
    <cellStyle name="Navadno 4" xfId="156"/>
    <cellStyle name="Navadno 4 10" xfId="157"/>
    <cellStyle name="Navadno 4 11" xfId="158"/>
    <cellStyle name="Navadno 4 12" xfId="159"/>
    <cellStyle name="Navadno 4 13" xfId="160"/>
    <cellStyle name="Navadno 4 14" xfId="161"/>
    <cellStyle name="Navadno 4 15" xfId="162"/>
    <cellStyle name="Navadno 4 16" xfId="163"/>
    <cellStyle name="Navadno 4 17" xfId="164"/>
    <cellStyle name="Navadno 4 18" xfId="165"/>
    <cellStyle name="Navadno 4 19" xfId="166"/>
    <cellStyle name="Navadno 4 2" xfId="167"/>
    <cellStyle name="Navadno 4 2 2" xfId="168"/>
    <cellStyle name="Navadno 4 2 3" xfId="169"/>
    <cellStyle name="Navadno 4 20" xfId="170"/>
    <cellStyle name="Navadno 4 21" xfId="171"/>
    <cellStyle name="Navadno 4 22" xfId="172"/>
    <cellStyle name="Navadno 4 23" xfId="173"/>
    <cellStyle name="Navadno 4 24" xfId="174"/>
    <cellStyle name="Navadno 4 25" xfId="175"/>
    <cellStyle name="Navadno 4 26" xfId="176"/>
    <cellStyle name="Navadno 4 27" xfId="177"/>
    <cellStyle name="Navadno 4 28" xfId="178"/>
    <cellStyle name="Navadno 4 29" xfId="179"/>
    <cellStyle name="Navadno 4 3" xfId="180"/>
    <cellStyle name="Navadno 4 3 2" xfId="181"/>
    <cellStyle name="Navadno 4 3 2 2" xfId="512"/>
    <cellStyle name="Navadno 4 3 2 2 2" xfId="538"/>
    <cellStyle name="Navadno 4 3 2 2 3" xfId="566"/>
    <cellStyle name="Navadno 4 3 2 3" xfId="522"/>
    <cellStyle name="Navadno 4 3 2 3 2" xfId="547"/>
    <cellStyle name="Navadno 4 3 2 3 3" xfId="573"/>
    <cellStyle name="Navadno 4 3 2 4" xfId="554"/>
    <cellStyle name="Navadno 4 3 2 5" xfId="529"/>
    <cellStyle name="Navadno 4 3 2 6" xfId="560"/>
    <cellStyle name="Navadno 4 3 3" xfId="511"/>
    <cellStyle name="Navadno 4 3 3 2" xfId="537"/>
    <cellStyle name="Navadno 4 3 3 3" xfId="565"/>
    <cellStyle name="Navadno 4 3 4" xfId="521"/>
    <cellStyle name="Navadno 4 3 4 2" xfId="546"/>
    <cellStyle name="Navadno 4 3 4 3" xfId="572"/>
    <cellStyle name="Navadno 4 3 5" xfId="553"/>
    <cellStyle name="Navadno 4 3 6" xfId="528"/>
    <cellStyle name="Navadno 4 3 7" xfId="559"/>
    <cellStyle name="Navadno 4 30" xfId="182"/>
    <cellStyle name="Navadno 4 31" xfId="183"/>
    <cellStyle name="Navadno 4 32" xfId="184"/>
    <cellStyle name="Navadno 4 33" xfId="185"/>
    <cellStyle name="Navadno 4 34" xfId="186"/>
    <cellStyle name="Navadno 4 35" xfId="187"/>
    <cellStyle name="Navadno 4 36" xfId="188"/>
    <cellStyle name="Navadno 4 37" xfId="189"/>
    <cellStyle name="Navadno 4 38" xfId="190"/>
    <cellStyle name="Navadno 4 39" xfId="191"/>
    <cellStyle name="Navadno 4 4" xfId="192"/>
    <cellStyle name="Navadno 4 40" xfId="193"/>
    <cellStyle name="Navadno 4 41" xfId="194"/>
    <cellStyle name="Navadno 4 42" xfId="195"/>
    <cellStyle name="Navadno 4 43" xfId="196"/>
    <cellStyle name="Navadno 4 44" xfId="197"/>
    <cellStyle name="Navadno 4 45" xfId="198"/>
    <cellStyle name="Navadno 4 46" xfId="199"/>
    <cellStyle name="Navadno 4 47" xfId="200"/>
    <cellStyle name="Navadno 4 48" xfId="510"/>
    <cellStyle name="Navadno 4 48 2" xfId="536"/>
    <cellStyle name="Navadno 4 48 3" xfId="564"/>
    <cellStyle name="Navadno 4 49" xfId="520"/>
    <cellStyle name="Navadno 4 49 2" xfId="545"/>
    <cellStyle name="Navadno 4 49 3" xfId="571"/>
    <cellStyle name="Navadno 4 5" xfId="201"/>
    <cellStyle name="Navadno 4 50" xfId="552"/>
    <cellStyle name="Navadno 4 51" xfId="527"/>
    <cellStyle name="Navadno 4 52" xfId="558"/>
    <cellStyle name="Navadno 4 6" xfId="202"/>
    <cellStyle name="Navadno 4 7" xfId="203"/>
    <cellStyle name="Navadno 4 8" xfId="204"/>
    <cellStyle name="Navadno 4 9" xfId="205"/>
    <cellStyle name="Navadno 40" xfId="206"/>
    <cellStyle name="Navadno 41" xfId="207"/>
    <cellStyle name="Navadno 42" xfId="208"/>
    <cellStyle name="Navadno 43" xfId="209"/>
    <cellStyle name="Navadno 44" xfId="210"/>
    <cellStyle name="Navadno 45" xfId="211"/>
    <cellStyle name="Navadno 45 2" xfId="513"/>
    <cellStyle name="Navadno 45 2 2" xfId="539"/>
    <cellStyle name="Navadno 45 2 3" xfId="567"/>
    <cellStyle name="Navadno 45 3" xfId="523"/>
    <cellStyle name="Navadno 45 3 2" xfId="548"/>
    <cellStyle name="Navadno 45 3 3" xfId="574"/>
    <cellStyle name="Navadno 45 4" xfId="555"/>
    <cellStyle name="Navadno 45 5" xfId="530"/>
    <cellStyle name="Navadno 45 6" xfId="561"/>
    <cellStyle name="Navadno 46" xfId="212"/>
    <cellStyle name="Navadno 47" xfId="213"/>
    <cellStyle name="Navadno 48" xfId="214"/>
    <cellStyle name="Navadno 49" xfId="215"/>
    <cellStyle name="Navadno 5" xfId="216"/>
    <cellStyle name="Navadno 5 10" xfId="217"/>
    <cellStyle name="Navadno 5 11" xfId="218"/>
    <cellStyle name="Navadno 5 12" xfId="219"/>
    <cellStyle name="Navadno 5 13" xfId="220"/>
    <cellStyle name="Navadno 5 14" xfId="221"/>
    <cellStyle name="Navadno 5 15" xfId="222"/>
    <cellStyle name="Navadno 5 16" xfId="223"/>
    <cellStyle name="Navadno 5 17" xfId="224"/>
    <cellStyle name="Navadno 5 18" xfId="225"/>
    <cellStyle name="Navadno 5 19" xfId="226"/>
    <cellStyle name="Navadno 5 2" xfId="227"/>
    <cellStyle name="Navadno 5 2 2" xfId="228"/>
    <cellStyle name="Navadno 5 2 3" xfId="229"/>
    <cellStyle name="Navadno 5 20" xfId="230"/>
    <cellStyle name="Navadno 5 21" xfId="231"/>
    <cellStyle name="Navadno 5 22" xfId="232"/>
    <cellStyle name="Navadno 5 23" xfId="233"/>
    <cellStyle name="Navadno 5 24" xfId="234"/>
    <cellStyle name="Navadno 5 25" xfId="235"/>
    <cellStyle name="Navadno 5 26" xfId="236"/>
    <cellStyle name="Navadno 5 27" xfId="237"/>
    <cellStyle name="Navadno 5 28" xfId="238"/>
    <cellStyle name="Navadno 5 29" xfId="239"/>
    <cellStyle name="Navadno 5 3" xfId="240"/>
    <cellStyle name="Navadno 5 30" xfId="241"/>
    <cellStyle name="Navadno 5 31" xfId="242"/>
    <cellStyle name="Navadno 5 32" xfId="243"/>
    <cellStyle name="Navadno 5 33" xfId="244"/>
    <cellStyle name="Navadno 5 34" xfId="245"/>
    <cellStyle name="Navadno 5 35" xfId="246"/>
    <cellStyle name="Navadno 5 36" xfId="247"/>
    <cellStyle name="Navadno 5 37" xfId="248"/>
    <cellStyle name="Navadno 5 38" xfId="249"/>
    <cellStyle name="Navadno 5 39" xfId="250"/>
    <cellStyle name="Navadno 5 4" xfId="251"/>
    <cellStyle name="Navadno 5 40" xfId="252"/>
    <cellStyle name="Navadno 5 41" xfId="253"/>
    <cellStyle name="Navadno 5 42" xfId="254"/>
    <cellStyle name="Navadno 5 43" xfId="255"/>
    <cellStyle name="Navadno 5 44" xfId="256"/>
    <cellStyle name="Navadno 5 45" xfId="257"/>
    <cellStyle name="Navadno 5 46" xfId="258"/>
    <cellStyle name="Navadno 5 47" xfId="259"/>
    <cellStyle name="Navadno 5 5" xfId="260"/>
    <cellStyle name="Navadno 5 6" xfId="261"/>
    <cellStyle name="Navadno 5 7" xfId="262"/>
    <cellStyle name="Navadno 5 8" xfId="263"/>
    <cellStyle name="Navadno 5 9" xfId="264"/>
    <cellStyle name="Navadno 6" xfId="265"/>
    <cellStyle name="Navadno 6 10" xfId="266"/>
    <cellStyle name="Navadno 6 11" xfId="267"/>
    <cellStyle name="Navadno 6 12" xfId="268"/>
    <cellStyle name="Navadno 6 13" xfId="269"/>
    <cellStyle name="Navadno 6 14" xfId="270"/>
    <cellStyle name="Navadno 6 15" xfId="271"/>
    <cellStyle name="Navadno 6 16" xfId="272"/>
    <cellStyle name="Navadno 6 17" xfId="273"/>
    <cellStyle name="Navadno 6 18" xfId="274"/>
    <cellStyle name="Navadno 6 19" xfId="275"/>
    <cellStyle name="Navadno 6 2" xfId="276"/>
    <cellStyle name="Navadno 6 2 2" xfId="277"/>
    <cellStyle name="Navadno 6 2 3" xfId="278"/>
    <cellStyle name="Navadno 6 20" xfId="279"/>
    <cellStyle name="Navadno 6 21" xfId="280"/>
    <cellStyle name="Navadno 6 22" xfId="281"/>
    <cellStyle name="Navadno 6 23" xfId="282"/>
    <cellStyle name="Navadno 6 24" xfId="283"/>
    <cellStyle name="Navadno 6 25" xfId="284"/>
    <cellStyle name="Navadno 6 26" xfId="285"/>
    <cellStyle name="Navadno 6 27" xfId="286"/>
    <cellStyle name="Navadno 6 28" xfId="287"/>
    <cellStyle name="Navadno 6 29" xfId="288"/>
    <cellStyle name="Navadno 6 3" xfId="289"/>
    <cellStyle name="Navadno 6 30" xfId="290"/>
    <cellStyle name="Navadno 6 31" xfId="291"/>
    <cellStyle name="Navadno 6 32" xfId="292"/>
    <cellStyle name="Navadno 6 33" xfId="293"/>
    <cellStyle name="Navadno 6 34" xfId="294"/>
    <cellStyle name="Navadno 6 35" xfId="295"/>
    <cellStyle name="Navadno 6 36" xfId="296"/>
    <cellStyle name="Navadno 6 37" xfId="297"/>
    <cellStyle name="Navadno 6 38" xfId="298"/>
    <cellStyle name="Navadno 6 39" xfId="299"/>
    <cellStyle name="Navadno 6 4" xfId="300"/>
    <cellStyle name="Navadno 6 40" xfId="301"/>
    <cellStyle name="Navadno 6 41" xfId="302"/>
    <cellStyle name="Navadno 6 42" xfId="303"/>
    <cellStyle name="Navadno 6 43" xfId="304"/>
    <cellStyle name="Navadno 6 44" xfId="305"/>
    <cellStyle name="Navadno 6 45" xfId="306"/>
    <cellStyle name="Navadno 6 46" xfId="307"/>
    <cellStyle name="Navadno 6 47" xfId="308"/>
    <cellStyle name="Navadno 6 5" xfId="309"/>
    <cellStyle name="Navadno 6 6" xfId="310"/>
    <cellStyle name="Navadno 6 7" xfId="311"/>
    <cellStyle name="Navadno 6 8" xfId="312"/>
    <cellStyle name="Navadno 6 9" xfId="313"/>
    <cellStyle name="Navadno 7" xfId="314"/>
    <cellStyle name="Navadno 7 10" xfId="315"/>
    <cellStyle name="Navadno 7 11" xfId="316"/>
    <cellStyle name="Navadno 7 12" xfId="317"/>
    <cellStyle name="Navadno 7 13" xfId="318"/>
    <cellStyle name="Navadno 7 14" xfId="319"/>
    <cellStyle name="Navadno 7 15" xfId="320"/>
    <cellStyle name="Navadno 7 16" xfId="321"/>
    <cellStyle name="Navadno 7 17" xfId="322"/>
    <cellStyle name="Navadno 7 18" xfId="323"/>
    <cellStyle name="Navadno 7 19" xfId="324"/>
    <cellStyle name="Navadno 7 2" xfId="325"/>
    <cellStyle name="Navadno 7 20" xfId="326"/>
    <cellStyle name="Navadno 7 21" xfId="327"/>
    <cellStyle name="Navadno 7 22" xfId="328"/>
    <cellStyle name="Navadno 7 23" xfId="329"/>
    <cellStyle name="Navadno 7 24" xfId="330"/>
    <cellStyle name="Navadno 7 25" xfId="331"/>
    <cellStyle name="Navadno 7 26" xfId="332"/>
    <cellStyle name="Navadno 7 27" xfId="333"/>
    <cellStyle name="Navadno 7 28" xfId="334"/>
    <cellStyle name="Navadno 7 29" xfId="335"/>
    <cellStyle name="Navadno 7 3" xfId="336"/>
    <cellStyle name="Navadno 7 30" xfId="337"/>
    <cellStyle name="Navadno 7 31" xfId="338"/>
    <cellStyle name="Navadno 7 32" xfId="339"/>
    <cellStyle name="Navadno 7 33" xfId="340"/>
    <cellStyle name="Navadno 7 34" xfId="341"/>
    <cellStyle name="Navadno 7 35" xfId="342"/>
    <cellStyle name="Navadno 7 36" xfId="343"/>
    <cellStyle name="Navadno 7 37" xfId="344"/>
    <cellStyle name="Navadno 7 38" xfId="345"/>
    <cellStyle name="Navadno 7 39" xfId="346"/>
    <cellStyle name="Navadno 7 4" xfId="347"/>
    <cellStyle name="Navadno 7 40" xfId="348"/>
    <cellStyle name="Navadno 7 41" xfId="349"/>
    <cellStyle name="Navadno 7 42" xfId="350"/>
    <cellStyle name="Navadno 7 43" xfId="351"/>
    <cellStyle name="Navadno 7 44" xfId="352"/>
    <cellStyle name="Navadno 7 45" xfId="353"/>
    <cellStyle name="Navadno 7 46" xfId="354"/>
    <cellStyle name="Navadno 7 47" xfId="355"/>
    <cellStyle name="Navadno 7 5" xfId="356"/>
    <cellStyle name="Navadno 7 6" xfId="357"/>
    <cellStyle name="Navadno 7 7" xfId="358"/>
    <cellStyle name="Navadno 7 8" xfId="359"/>
    <cellStyle name="Navadno 7 9" xfId="360"/>
    <cellStyle name="Navadno 8" xfId="361"/>
    <cellStyle name="Navadno 8 10" xfId="362"/>
    <cellStyle name="Navadno 8 11" xfId="363"/>
    <cellStyle name="Navadno 8 12" xfId="364"/>
    <cellStyle name="Navadno 8 13" xfId="365"/>
    <cellStyle name="Navadno 8 14" xfId="366"/>
    <cellStyle name="Navadno 8 15" xfId="367"/>
    <cellStyle name="Navadno 8 16" xfId="368"/>
    <cellStyle name="Navadno 8 17" xfId="369"/>
    <cellStyle name="Navadno 8 18" xfId="370"/>
    <cellStyle name="Navadno 8 19" xfId="371"/>
    <cellStyle name="Navadno 8 2" xfId="372"/>
    <cellStyle name="Navadno 8 2 2" xfId="373"/>
    <cellStyle name="Navadno 8 20" xfId="374"/>
    <cellStyle name="Navadno 8 21" xfId="375"/>
    <cellStyle name="Navadno 8 22" xfId="376"/>
    <cellStyle name="Navadno 8 23" xfId="377"/>
    <cellStyle name="Navadno 8 24" xfId="378"/>
    <cellStyle name="Navadno 8 25" xfId="379"/>
    <cellStyle name="Navadno 8 26" xfId="380"/>
    <cellStyle name="Navadno 8 27" xfId="381"/>
    <cellStyle name="Navadno 8 28" xfId="382"/>
    <cellStyle name="Navadno 8 29" xfId="383"/>
    <cellStyle name="Navadno 8 3" xfId="384"/>
    <cellStyle name="Navadno 8 30" xfId="385"/>
    <cellStyle name="Navadno 8 31" xfId="386"/>
    <cellStyle name="Navadno 8 32" xfId="387"/>
    <cellStyle name="Navadno 8 33" xfId="388"/>
    <cellStyle name="Navadno 8 34" xfId="389"/>
    <cellStyle name="Navadno 8 35" xfId="390"/>
    <cellStyle name="Navadno 8 36" xfId="391"/>
    <cellStyle name="Navadno 8 37" xfId="392"/>
    <cellStyle name="Navadno 8 38" xfId="393"/>
    <cellStyle name="Navadno 8 39" xfId="394"/>
    <cellStyle name="Navadno 8 4" xfId="395"/>
    <cellStyle name="Navadno 8 40" xfId="396"/>
    <cellStyle name="Navadno 8 41" xfId="397"/>
    <cellStyle name="Navadno 8 42" xfId="398"/>
    <cellStyle name="Navadno 8 43" xfId="399"/>
    <cellStyle name="Navadno 8 44" xfId="400"/>
    <cellStyle name="Navadno 8 45" xfId="401"/>
    <cellStyle name="Navadno 8 46" xfId="402"/>
    <cellStyle name="Navadno 8 5" xfId="403"/>
    <cellStyle name="Navadno 8 6" xfId="404"/>
    <cellStyle name="Navadno 8 7" xfId="405"/>
    <cellStyle name="Navadno 8 8" xfId="406"/>
    <cellStyle name="Navadno 8 9" xfId="407"/>
    <cellStyle name="Navadno 9" xfId="408"/>
    <cellStyle name="Navadno 9 10" xfId="409"/>
    <cellStyle name="Navadno 9 11" xfId="410"/>
    <cellStyle name="Navadno 9 12" xfId="411"/>
    <cellStyle name="Navadno 9 13" xfId="412"/>
    <cellStyle name="Navadno 9 14" xfId="413"/>
    <cellStyle name="Navadno 9 15" xfId="414"/>
    <cellStyle name="Navadno 9 16" xfId="415"/>
    <cellStyle name="Navadno 9 17" xfId="416"/>
    <cellStyle name="Navadno 9 18" xfId="417"/>
    <cellStyle name="Navadno 9 19" xfId="418"/>
    <cellStyle name="Navadno 9 2" xfId="419"/>
    <cellStyle name="Navadno 9 20" xfId="420"/>
    <cellStyle name="Navadno 9 21" xfId="421"/>
    <cellStyle name="Navadno 9 22" xfId="422"/>
    <cellStyle name="Navadno 9 23" xfId="423"/>
    <cellStyle name="Navadno 9 24" xfId="424"/>
    <cellStyle name="Navadno 9 25" xfId="425"/>
    <cellStyle name="Navadno 9 26" xfId="426"/>
    <cellStyle name="Navadno 9 27" xfId="427"/>
    <cellStyle name="Navadno 9 28" xfId="428"/>
    <cellStyle name="Navadno 9 29" xfId="429"/>
    <cellStyle name="Navadno 9 3" xfId="430"/>
    <cellStyle name="Navadno 9 30" xfId="431"/>
    <cellStyle name="Navadno 9 31" xfId="432"/>
    <cellStyle name="Navadno 9 32" xfId="433"/>
    <cellStyle name="Navadno 9 33" xfId="434"/>
    <cellStyle name="Navadno 9 34" xfId="435"/>
    <cellStyle name="Navadno 9 35" xfId="436"/>
    <cellStyle name="Navadno 9 36" xfId="437"/>
    <cellStyle name="Navadno 9 37" xfId="438"/>
    <cellStyle name="Navadno 9 38" xfId="439"/>
    <cellStyle name="Navadno 9 39" xfId="440"/>
    <cellStyle name="Navadno 9 4" xfId="441"/>
    <cellStyle name="Navadno 9 40" xfId="442"/>
    <cellStyle name="Navadno 9 41" xfId="443"/>
    <cellStyle name="Navadno 9 42" xfId="444"/>
    <cellStyle name="Navadno 9 43" xfId="445"/>
    <cellStyle name="Navadno 9 44" xfId="446"/>
    <cellStyle name="Navadno 9 45" xfId="447"/>
    <cellStyle name="Navadno 9 46" xfId="448"/>
    <cellStyle name="Navadno 9 5" xfId="449"/>
    <cellStyle name="Navadno 9 6" xfId="450"/>
    <cellStyle name="Navadno 9 7" xfId="451"/>
    <cellStyle name="Navadno 9 8" xfId="452"/>
    <cellStyle name="Navadno 9 9" xfId="453"/>
    <cellStyle name="Nevtralno 2" xfId="454"/>
    <cellStyle name="Nivo_1_GlNaslov" xfId="455"/>
    <cellStyle name="Normal 2" xfId="456"/>
    <cellStyle name="normal 2 2" xfId="457"/>
    <cellStyle name="Normal 3" xfId="458"/>
    <cellStyle name="Normal 3 10" xfId="524"/>
    <cellStyle name="Normal 3 10 2" xfId="549"/>
    <cellStyle name="Normal 3 11" xfId="556"/>
    <cellStyle name="Normal 3 12" xfId="531"/>
    <cellStyle name="Normal 3 13" xfId="562"/>
    <cellStyle name="normal 3 2" xfId="459"/>
    <cellStyle name="normal 3 2 2" xfId="460"/>
    <cellStyle name="Normal 3 3" xfId="516"/>
    <cellStyle name="Normal 3 3 2" xfId="542"/>
    <cellStyle name="Normal 3 3 3" xfId="568"/>
    <cellStyle name="Normal 3 4" xfId="509"/>
    <cellStyle name="Normal 3 4 2" xfId="535"/>
    <cellStyle name="Normal 3 4 3" xfId="576"/>
    <cellStyle name="Normal 3 5" xfId="514"/>
    <cellStyle name="Normal 3 5 2" xfId="540"/>
    <cellStyle name="Normal 3 5 3" xfId="570"/>
    <cellStyle name="Normal 3 6" xfId="508"/>
    <cellStyle name="Normal 3 6 2" xfId="534"/>
    <cellStyle name="Normal 3 6 3" xfId="575"/>
    <cellStyle name="Normal 3 7" xfId="515"/>
    <cellStyle name="Normal 3 7 2" xfId="541"/>
    <cellStyle name="Normal 3 8" xfId="525"/>
    <cellStyle name="Normal 3 8 2" xfId="550"/>
    <cellStyle name="Normal 3 9" xfId="519"/>
    <cellStyle name="Normal 3 9 2" xfId="544"/>
    <cellStyle name="Normal 4" xfId="461"/>
    <cellStyle name="Normal 5" xfId="462"/>
    <cellStyle name="Normal 6" xfId="503"/>
    <cellStyle name="Normal 7" xfId="504"/>
    <cellStyle name="Normal 7 2" xfId="517"/>
    <cellStyle name="Normal 7 2 2" xfId="543"/>
    <cellStyle name="Normal 7 2 3" xfId="569"/>
    <cellStyle name="Normal 7 3" xfId="526"/>
    <cellStyle name="Normal 7 3 2" xfId="551"/>
    <cellStyle name="Normal 7 3 3" xfId="577"/>
    <cellStyle name="Normal 7 4" xfId="557"/>
    <cellStyle name="Normal 7 5" xfId="532"/>
    <cellStyle name="Normal 7 6" xfId="563"/>
    <cellStyle name="Normal 8" xfId="506"/>
    <cellStyle name="Normal 8 2" xfId="518"/>
    <cellStyle name="Normal_1.3.2" xfId="505"/>
    <cellStyle name="Odstotek 2" xfId="463"/>
    <cellStyle name="Slog 1" xfId="464"/>
    <cellStyle name="Slog 1 2" xfId="465"/>
    <cellStyle name="tekst-levo" xfId="466"/>
    <cellStyle name="tekst-levo 2" xfId="467"/>
    <cellStyle name="tekst-levo 3" xfId="468"/>
    <cellStyle name="text-desno" xfId="469"/>
    <cellStyle name="text-desno 2" xfId="470"/>
    <cellStyle name="text-desno 3" xfId="471"/>
    <cellStyle name="Total" xfId="472"/>
    <cellStyle name="Total 2" xfId="473"/>
    <cellStyle name="Total 3" xfId="474"/>
    <cellStyle name="Valuta 2" xfId="475"/>
    <cellStyle name="Valuta 2 2" xfId="476"/>
    <cellStyle name="Valuta 2 2 2" xfId="477"/>
    <cellStyle name="Valuta 2 2 2 2" xfId="478"/>
    <cellStyle name="Valuta 2 2 3" xfId="479"/>
    <cellStyle name="Valuta 2 2 4" xfId="480"/>
    <cellStyle name="Valuta 2 3" xfId="481"/>
    <cellStyle name="Valuta 2 3 2" xfId="482"/>
    <cellStyle name="Valuta 2 4" xfId="483"/>
    <cellStyle name="Valuta 3" xfId="484"/>
    <cellStyle name="Valuta 3 2" xfId="485"/>
    <cellStyle name="Valuta 3 3" xfId="486"/>
    <cellStyle name="Valuta 4" xfId="487"/>
    <cellStyle name="Vejica 2" xfId="488"/>
    <cellStyle name="Vejica 2 2" xfId="489"/>
    <cellStyle name="Vejica 2 2 2" xfId="490"/>
    <cellStyle name="Vejica 2 3" xfId="491"/>
    <cellStyle name="Vejica 3" xfId="492"/>
    <cellStyle name="Vejica 3 2" xfId="493"/>
    <cellStyle name="Vejica 3 2 2" xfId="494"/>
    <cellStyle name="Vejica 3 3" xfId="495"/>
    <cellStyle name="Vejica 3 4" xfId="496"/>
    <cellStyle name="Vejica 4" xfId="497"/>
    <cellStyle name="Vejica 5" xfId="498"/>
    <cellStyle name="Vejica 5 2" xfId="499"/>
    <cellStyle name="Vejica 5 2 2" xfId="500"/>
    <cellStyle name="Vejica 5 2 3" xfId="501"/>
    <cellStyle name="Vejica 6" xfId="50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16"/>
  <sheetViews>
    <sheetView tabSelected="1" view="pageBreakPreview" zoomScaleSheetLayoutView="100" workbookViewId="0">
      <selection activeCell="D11" sqref="D11"/>
    </sheetView>
  </sheetViews>
  <sheetFormatPr defaultRowHeight="12.75" x14ac:dyDescent="0.2"/>
  <cols>
    <col min="2" max="2" width="2.7109375" customWidth="1"/>
    <col min="3" max="3" width="7.5703125" customWidth="1"/>
    <col min="4" max="4" width="25.140625" customWidth="1"/>
    <col min="5" max="5" width="6.140625" customWidth="1"/>
    <col min="6" max="6" width="9.85546875" customWidth="1"/>
    <col min="7" max="7" width="13.28515625" customWidth="1"/>
    <col min="8" max="8" width="17.7109375" customWidth="1"/>
    <col min="9" max="9" width="2.5703125" customWidth="1"/>
    <col min="10" max="10" width="7.7109375" customWidth="1"/>
  </cols>
  <sheetData>
    <row r="2" spans="3:11" ht="18" x14ac:dyDescent="0.25">
      <c r="C2" s="145" t="s">
        <v>87</v>
      </c>
      <c r="D2" s="145"/>
      <c r="E2" s="145"/>
      <c r="F2" s="145"/>
      <c r="G2" s="145"/>
      <c r="H2" s="145"/>
      <c r="I2" s="101"/>
    </row>
    <row r="3" spans="3:11" ht="36" customHeight="1" x14ac:dyDescent="0.2">
      <c r="C3" s="147" t="s">
        <v>73</v>
      </c>
      <c r="D3" s="147"/>
      <c r="E3" s="147"/>
      <c r="F3" s="147"/>
      <c r="G3" s="147"/>
      <c r="H3" s="147"/>
      <c r="I3" s="147"/>
    </row>
    <row r="4" spans="3:11" ht="18" x14ac:dyDescent="0.25">
      <c r="C4" s="145" t="s">
        <v>86</v>
      </c>
      <c r="D4" s="145"/>
      <c r="E4" s="145"/>
      <c r="F4" s="145"/>
      <c r="G4" s="145"/>
      <c r="H4" s="145"/>
      <c r="I4" s="101"/>
    </row>
    <row r="5" spans="3:11" ht="18" x14ac:dyDescent="0.25">
      <c r="C5" s="103"/>
      <c r="D5" s="103"/>
      <c r="E5" s="103"/>
      <c r="F5" s="103"/>
      <c r="G5" s="103"/>
      <c r="H5" s="103"/>
      <c r="I5" s="103"/>
    </row>
    <row r="6" spans="3:11" ht="20.25" x14ac:dyDescent="0.3">
      <c r="C6" s="146" t="s">
        <v>21</v>
      </c>
      <c r="D6" s="146"/>
      <c r="E6" s="146"/>
      <c r="F6" s="146"/>
      <c r="G6" s="146"/>
      <c r="H6" s="146"/>
      <c r="I6" s="102"/>
    </row>
    <row r="7" spans="3:11" ht="13.5" thickBot="1" x14ac:dyDescent="0.25">
      <c r="C7" s="12"/>
      <c r="D7" s="12"/>
      <c r="E7" s="12"/>
      <c r="F7" s="12"/>
      <c r="G7" s="12"/>
    </row>
    <row r="8" spans="3:11" x14ac:dyDescent="0.2">
      <c r="C8" s="42" t="s">
        <v>7</v>
      </c>
      <c r="D8" s="45" t="s">
        <v>8</v>
      </c>
      <c r="E8" s="15"/>
      <c r="F8" s="15"/>
      <c r="G8" s="15"/>
      <c r="H8" s="94">
        <f>preddela!G22</f>
        <v>0</v>
      </c>
      <c r="I8" s="6"/>
    </row>
    <row r="9" spans="3:11" x14ac:dyDescent="0.2">
      <c r="C9" s="43" t="s">
        <v>11</v>
      </c>
      <c r="D9" s="58" t="s">
        <v>38</v>
      </c>
      <c r="H9" s="95">
        <f>'kamnita zložba'!G67</f>
        <v>0</v>
      </c>
      <c r="I9" s="6"/>
    </row>
    <row r="10" spans="3:11" x14ac:dyDescent="0.2">
      <c r="C10" s="13" t="s">
        <v>13</v>
      </c>
      <c r="D10" t="s">
        <v>15</v>
      </c>
      <c r="H10" s="95">
        <f>'tuje storitve'!G22</f>
        <v>0</v>
      </c>
      <c r="I10" s="6"/>
    </row>
    <row r="11" spans="3:11" ht="13.5" thickBot="1" x14ac:dyDescent="0.25">
      <c r="C11" s="14"/>
      <c r="D11" s="17"/>
      <c r="E11" s="12"/>
      <c r="F11" s="12"/>
      <c r="G11" s="12"/>
      <c r="H11" s="14"/>
    </row>
    <row r="12" spans="3:11" ht="16.5" thickBot="1" x14ac:dyDescent="0.3">
      <c r="C12" s="93"/>
      <c r="D12" s="44" t="s">
        <v>88</v>
      </c>
      <c r="E12" s="44"/>
      <c r="F12" s="44"/>
      <c r="G12" s="44"/>
      <c r="H12" s="96">
        <f>SUM(H8:H11)</f>
        <v>0</v>
      </c>
      <c r="I12" s="104"/>
    </row>
    <row r="13" spans="3:11" ht="16.5" thickTop="1" x14ac:dyDescent="0.25">
      <c r="C13" s="149"/>
      <c r="D13" s="154" t="s">
        <v>89</v>
      </c>
      <c r="E13" s="150"/>
      <c r="F13" s="152">
        <v>0</v>
      </c>
      <c r="G13" s="150"/>
      <c r="H13" s="151">
        <f>H12*F13</f>
        <v>0</v>
      </c>
      <c r="I13" s="104"/>
    </row>
    <row r="14" spans="3:11" ht="16.5" thickBot="1" x14ac:dyDescent="0.3">
      <c r="C14" s="149"/>
      <c r="D14" s="150" t="s">
        <v>90</v>
      </c>
      <c r="E14" s="150"/>
      <c r="F14" s="150"/>
      <c r="G14" s="150"/>
      <c r="H14" s="151">
        <f>H12-H13</f>
        <v>0</v>
      </c>
      <c r="I14" s="104"/>
    </row>
    <row r="15" spans="3:11" ht="16.5" thickTop="1" x14ac:dyDescent="0.25">
      <c r="C15" s="25"/>
      <c r="D15" s="155" t="s">
        <v>91</v>
      </c>
      <c r="E15" s="26"/>
      <c r="F15" s="152">
        <v>0.22</v>
      </c>
      <c r="G15" s="26"/>
      <c r="H15" s="97">
        <f>H14*F15</f>
        <v>0</v>
      </c>
      <c r="I15" s="104"/>
      <c r="K15" s="6"/>
    </row>
    <row r="16" spans="3:11" ht="18.75" thickBot="1" x14ac:dyDescent="0.3">
      <c r="C16" s="22"/>
      <c r="D16" s="23" t="s">
        <v>18</v>
      </c>
      <c r="E16" s="24"/>
      <c r="F16" s="153"/>
      <c r="G16" s="24"/>
      <c r="H16" s="98">
        <f>H14+H15</f>
        <v>0</v>
      </c>
      <c r="I16" s="104"/>
    </row>
  </sheetData>
  <mergeCells count="4">
    <mergeCell ref="C2:H2"/>
    <mergeCell ref="C6:H6"/>
    <mergeCell ref="C4:H4"/>
    <mergeCell ref="C3:I3"/>
  </mergeCells>
  <pageMargins left="0.74803149606299213" right="0.19685039370078741" top="0.98425196850393704" bottom="0.98425196850393704" header="0" footer="0"/>
  <pageSetup paperSize="9" scale="79" orientation="portrait" horizontalDpi="300" verticalDpi="300" r:id="rId1"/>
  <headerFooter alignWithMargins="0">
    <oddHeader>&amp;A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10" zoomScaleSheetLayoutView="50" workbookViewId="0">
      <selection activeCell="G20" sqref="G20"/>
    </sheetView>
  </sheetViews>
  <sheetFormatPr defaultRowHeight="12.75" x14ac:dyDescent="0.2"/>
  <cols>
    <col min="1" max="1" width="4.7109375" customWidth="1"/>
    <col min="2" max="2" width="7.28515625" customWidth="1"/>
    <col min="3" max="3" width="33.7109375" customWidth="1"/>
    <col min="4" max="4" width="6.140625" style="53" customWidth="1"/>
    <col min="5" max="5" width="9.85546875" customWidth="1"/>
    <col min="6" max="6" width="11.140625" customWidth="1"/>
    <col min="7" max="7" width="13.42578125" customWidth="1"/>
    <col min="8" max="8" width="7.7109375" customWidth="1"/>
    <col min="10" max="10" width="0" hidden="1" customWidth="1"/>
    <col min="11" max="15" width="9.140625" hidden="1" customWidth="1"/>
  </cols>
  <sheetData>
    <row r="1" spans="1:9" ht="18" x14ac:dyDescent="0.25">
      <c r="A1" s="145" t="s">
        <v>36</v>
      </c>
      <c r="B1" s="145"/>
      <c r="C1" s="145"/>
      <c r="D1" s="145"/>
      <c r="E1" s="145"/>
      <c r="F1" s="145"/>
      <c r="G1" s="145"/>
    </row>
    <row r="2" spans="1:9" ht="30" customHeight="1" x14ac:dyDescent="0.2">
      <c r="A2" s="147" t="s">
        <v>74</v>
      </c>
      <c r="B2" s="147"/>
      <c r="C2" s="147"/>
      <c r="D2" s="147"/>
      <c r="E2" s="147"/>
      <c r="F2" s="147"/>
      <c r="G2" s="147"/>
    </row>
    <row r="3" spans="1:9" ht="15" x14ac:dyDescent="0.25">
      <c r="A3" s="148" t="s">
        <v>8</v>
      </c>
      <c r="B3" s="148"/>
      <c r="C3" s="148"/>
      <c r="D3" s="148"/>
      <c r="E3" s="148"/>
      <c r="F3" s="148"/>
      <c r="G3" s="148"/>
    </row>
    <row r="5" spans="1:9" x14ac:dyDescent="0.2">
      <c r="A5" s="21" t="s">
        <v>0</v>
      </c>
      <c r="B5" s="21" t="s">
        <v>1</v>
      </c>
      <c r="C5" s="21" t="s">
        <v>2</v>
      </c>
      <c r="D5" s="46" t="s">
        <v>3</v>
      </c>
      <c r="E5" s="21" t="s">
        <v>4</v>
      </c>
      <c r="F5" s="21" t="s">
        <v>5</v>
      </c>
      <c r="G5" s="21" t="s">
        <v>6</v>
      </c>
    </row>
    <row r="6" spans="1:9" ht="13.5" thickBot="1" x14ac:dyDescent="0.25">
      <c r="A6" s="63"/>
      <c r="B6" s="63"/>
      <c r="C6" s="64"/>
      <c r="D6" s="65"/>
      <c r="E6" s="66"/>
      <c r="F6" s="66"/>
      <c r="G6" s="66"/>
    </row>
    <row r="7" spans="1:9" s="20" customFormat="1" ht="16.5" thickBot="1" x14ac:dyDescent="0.3">
      <c r="A7" s="36"/>
      <c r="B7" s="34" t="s">
        <v>7</v>
      </c>
      <c r="C7" s="37" t="s">
        <v>8</v>
      </c>
      <c r="D7" s="38"/>
      <c r="E7" s="39"/>
      <c r="F7" s="39"/>
      <c r="G7" s="40"/>
      <c r="H7" s="47"/>
      <c r="I7" s="47"/>
    </row>
    <row r="8" spans="1:9" ht="15" customHeight="1" x14ac:dyDescent="0.2">
      <c r="A8" s="68"/>
      <c r="B8" s="69"/>
      <c r="C8" s="70"/>
      <c r="D8" s="71"/>
      <c r="E8" s="72"/>
      <c r="F8" s="72"/>
      <c r="G8" s="72"/>
    </row>
    <row r="9" spans="1:9" ht="57" customHeight="1" x14ac:dyDescent="0.2">
      <c r="A9" s="59" t="s">
        <v>9</v>
      </c>
      <c r="B9" s="59"/>
      <c r="C9" s="60" t="s">
        <v>41</v>
      </c>
      <c r="D9" s="61" t="s">
        <v>24</v>
      </c>
      <c r="E9" s="62">
        <v>1</v>
      </c>
      <c r="F9" s="156">
        <v>0</v>
      </c>
      <c r="G9" s="62">
        <f>E9*F9</f>
        <v>0</v>
      </c>
    </row>
    <row r="10" spans="1:9" ht="15" customHeight="1" x14ac:dyDescent="0.2">
      <c r="A10" s="59"/>
      <c r="B10" s="73"/>
      <c r="C10" s="74"/>
      <c r="D10" s="61"/>
      <c r="E10" s="62"/>
      <c r="F10" s="62"/>
      <c r="G10" s="62"/>
    </row>
    <row r="11" spans="1:9" ht="28.5" customHeight="1" x14ac:dyDescent="0.2">
      <c r="A11" s="59" t="s">
        <v>22</v>
      </c>
      <c r="B11" s="73"/>
      <c r="C11" s="129" t="s">
        <v>58</v>
      </c>
      <c r="D11" s="61" t="s">
        <v>23</v>
      </c>
      <c r="E11" s="62">
        <v>10</v>
      </c>
      <c r="F11" s="156">
        <v>0</v>
      </c>
      <c r="G11" s="62">
        <f>F11*E11</f>
        <v>0</v>
      </c>
    </row>
    <row r="12" spans="1:9" ht="15" customHeight="1" x14ac:dyDescent="0.2">
      <c r="A12" s="59"/>
      <c r="B12" s="73"/>
      <c r="C12" s="133"/>
      <c r="D12" s="61"/>
      <c r="E12" s="62"/>
      <c r="F12" s="62"/>
      <c r="G12" s="62"/>
    </row>
    <row r="13" spans="1:9" ht="123" customHeight="1" x14ac:dyDescent="0.2">
      <c r="A13" s="59" t="s">
        <v>27</v>
      </c>
      <c r="B13" s="59"/>
      <c r="C13" s="129" t="s">
        <v>57</v>
      </c>
      <c r="D13" s="61" t="s">
        <v>24</v>
      </c>
      <c r="E13" s="62">
        <v>1</v>
      </c>
      <c r="F13" s="156">
        <v>0</v>
      </c>
      <c r="G13" s="62">
        <f>E13*F13</f>
        <v>0</v>
      </c>
    </row>
    <row r="14" spans="1:9" ht="15" customHeight="1" x14ac:dyDescent="0.2">
      <c r="A14" s="82"/>
      <c r="B14" s="82"/>
      <c r="C14" s="83"/>
      <c r="D14" s="84"/>
      <c r="E14" s="85"/>
      <c r="F14" s="85"/>
      <c r="G14" s="85"/>
    </row>
    <row r="15" spans="1:9" ht="45" customHeight="1" x14ac:dyDescent="0.2">
      <c r="A15" s="59" t="s">
        <v>28</v>
      </c>
      <c r="B15" s="79"/>
      <c r="C15" s="60" t="s">
        <v>70</v>
      </c>
      <c r="D15" s="67" t="s">
        <v>25</v>
      </c>
      <c r="E15" s="62">
        <v>100</v>
      </c>
      <c r="F15" s="156">
        <v>0</v>
      </c>
      <c r="G15" s="62">
        <f>E15*F15</f>
        <v>0</v>
      </c>
    </row>
    <row r="16" spans="1:9" ht="15" customHeight="1" thickBot="1" x14ac:dyDescent="0.25">
      <c r="A16" s="82"/>
      <c r="B16" s="130"/>
      <c r="C16" s="83"/>
      <c r="D16" s="131"/>
      <c r="E16" s="85"/>
      <c r="F16" s="85"/>
      <c r="G16" s="85"/>
    </row>
    <row r="17" spans="1:7" ht="13.5" thickBot="1" x14ac:dyDescent="0.25">
      <c r="A17" s="28"/>
      <c r="B17" s="29" t="s">
        <v>7</v>
      </c>
      <c r="C17" s="30" t="s">
        <v>10</v>
      </c>
      <c r="D17" s="41"/>
      <c r="E17" s="31"/>
      <c r="F17" s="31"/>
      <c r="G17" s="32">
        <f>SUM(G9:G16)</f>
        <v>0</v>
      </c>
    </row>
    <row r="18" spans="1:7" ht="21" thickBot="1" x14ac:dyDescent="0.35">
      <c r="B18" s="146" t="s">
        <v>21</v>
      </c>
      <c r="C18" s="146"/>
      <c r="D18" s="146"/>
      <c r="E18" s="146"/>
      <c r="F18" s="146"/>
      <c r="G18" s="146"/>
    </row>
    <row r="19" spans="1:7" x14ac:dyDescent="0.2">
      <c r="B19" s="42" t="s">
        <v>7</v>
      </c>
      <c r="C19" s="15" t="s">
        <v>8</v>
      </c>
      <c r="D19" s="55"/>
      <c r="E19" s="15"/>
      <c r="F19" s="16"/>
      <c r="G19" s="1">
        <f>G17</f>
        <v>0</v>
      </c>
    </row>
    <row r="20" spans="1:7" x14ac:dyDescent="0.2">
      <c r="A20" s="10"/>
      <c r="B20" s="128" t="s">
        <v>48</v>
      </c>
      <c r="C20" s="11" t="s">
        <v>19</v>
      </c>
      <c r="F20" s="10"/>
      <c r="G20" s="2">
        <f>SUM(G19:G19)*0.1</f>
        <v>0</v>
      </c>
    </row>
    <row r="21" spans="1:7" ht="13.5" thickBot="1" x14ac:dyDescent="0.25">
      <c r="B21" s="14"/>
      <c r="C21" s="17"/>
      <c r="D21" s="54"/>
      <c r="E21" s="12"/>
      <c r="F21" s="18"/>
      <c r="G21" s="19"/>
    </row>
    <row r="22" spans="1:7" ht="16.5" thickBot="1" x14ac:dyDescent="0.3">
      <c r="B22" s="93"/>
      <c r="C22" s="44" t="s">
        <v>17</v>
      </c>
      <c r="D22" s="90"/>
      <c r="E22" s="44"/>
      <c r="F22" s="44"/>
      <c r="G22" s="3">
        <f>SUM(G19:G21)</f>
        <v>0</v>
      </c>
    </row>
    <row r="23" spans="1:7" ht="16.5" thickTop="1" x14ac:dyDescent="0.25">
      <c r="B23" s="25"/>
      <c r="C23" s="26"/>
      <c r="D23" s="56"/>
      <c r="E23" s="26"/>
      <c r="F23" s="26"/>
      <c r="G23" s="91"/>
    </row>
    <row r="24" spans="1:7" ht="18.75" thickBot="1" x14ac:dyDescent="0.3">
      <c r="B24" s="22"/>
      <c r="C24" s="23"/>
      <c r="D24" s="57"/>
      <c r="E24" s="24"/>
      <c r="F24" s="24"/>
      <c r="G24" s="92"/>
    </row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1" orientation="portrait" horizontalDpi="300" verticalDpi="300" r:id="rId1"/>
  <headerFooter alignWithMargins="0">
    <oddHeader>&amp;A</oddHead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view="pageBreakPreview" topLeftCell="A46" zoomScaleNormal="100" zoomScaleSheetLayoutView="100" workbookViewId="0">
      <selection activeCell="G65" sqref="G65"/>
    </sheetView>
  </sheetViews>
  <sheetFormatPr defaultRowHeight="12.75" x14ac:dyDescent="0.2"/>
  <cols>
    <col min="1" max="1" width="4.7109375" customWidth="1"/>
    <col min="2" max="2" width="6.7109375" customWidth="1"/>
    <col min="3" max="3" width="35.7109375" customWidth="1"/>
    <col min="4" max="4" width="5.7109375" customWidth="1"/>
    <col min="5" max="5" width="10.28515625" customWidth="1"/>
    <col min="6" max="6" width="11.7109375" customWidth="1"/>
    <col min="7" max="7" width="12.7109375" customWidth="1"/>
    <col min="8" max="8" width="7.7109375" customWidth="1"/>
  </cols>
  <sheetData>
    <row r="1" spans="1:7" ht="18" x14ac:dyDescent="0.25">
      <c r="A1" s="145" t="s">
        <v>36</v>
      </c>
      <c r="B1" s="145"/>
      <c r="C1" s="145"/>
      <c r="D1" s="145"/>
      <c r="E1" s="145"/>
      <c r="F1" s="145"/>
      <c r="G1" s="145"/>
    </row>
    <row r="2" spans="1:7" ht="30" customHeight="1" x14ac:dyDescent="0.2">
      <c r="A2" s="147" t="s">
        <v>73</v>
      </c>
      <c r="B2" s="147"/>
      <c r="C2" s="147"/>
      <c r="D2" s="147"/>
      <c r="E2" s="147"/>
      <c r="F2" s="147"/>
      <c r="G2" s="147"/>
    </row>
    <row r="3" spans="1:7" ht="14.25" customHeight="1" x14ac:dyDescent="0.25">
      <c r="A3" s="148" t="s">
        <v>38</v>
      </c>
      <c r="B3" s="148"/>
      <c r="C3" s="148"/>
      <c r="D3" s="148"/>
      <c r="E3" s="148"/>
      <c r="F3" s="148"/>
      <c r="G3" s="148"/>
    </row>
    <row r="5" spans="1:7" x14ac:dyDescent="0.2">
      <c r="A5" s="21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G5" s="21" t="s">
        <v>6</v>
      </c>
    </row>
    <row r="6" spans="1:7" ht="15" customHeight="1" thickBot="1" x14ac:dyDescent="0.25">
      <c r="A6" s="8"/>
      <c r="B6" s="5"/>
      <c r="C6" s="9"/>
      <c r="D6" s="6"/>
      <c r="E6" s="6"/>
      <c r="F6" s="6"/>
      <c r="G6" s="4"/>
    </row>
    <row r="7" spans="1:7" ht="17.25" thickTop="1" thickBot="1" x14ac:dyDescent="0.25">
      <c r="A7" s="105"/>
      <c r="B7" s="106" t="s">
        <v>11</v>
      </c>
      <c r="C7" s="107" t="s">
        <v>38</v>
      </c>
      <c r="D7" s="108"/>
      <c r="E7" s="109"/>
      <c r="F7" s="110"/>
      <c r="G7" s="111"/>
    </row>
    <row r="8" spans="1:7" ht="15" customHeight="1" thickTop="1" x14ac:dyDescent="0.2">
      <c r="A8" s="112"/>
      <c r="B8" s="113"/>
      <c r="C8" s="114"/>
      <c r="D8" s="115"/>
      <c r="E8" s="116"/>
      <c r="F8" s="117"/>
      <c r="G8" s="117"/>
    </row>
    <row r="9" spans="1:7" ht="75" customHeight="1" x14ac:dyDescent="0.2">
      <c r="A9" s="59" t="s">
        <v>9</v>
      </c>
      <c r="B9" s="59"/>
      <c r="C9" s="60" t="s">
        <v>60</v>
      </c>
      <c r="D9" s="62" t="s">
        <v>12</v>
      </c>
      <c r="E9" s="62">
        <v>500</v>
      </c>
      <c r="F9" s="156">
        <v>0</v>
      </c>
      <c r="G9" s="62">
        <f>E9*F9</f>
        <v>0</v>
      </c>
    </row>
    <row r="10" spans="1:7" ht="15" customHeight="1" x14ac:dyDescent="0.2">
      <c r="A10" s="59"/>
      <c r="B10" s="59"/>
      <c r="C10" s="60"/>
      <c r="D10" s="62"/>
      <c r="E10" s="62"/>
      <c r="F10" s="62"/>
      <c r="G10" s="62"/>
    </row>
    <row r="11" spans="1:7" ht="45" customHeight="1" x14ac:dyDescent="0.2">
      <c r="A11" s="59" t="s">
        <v>22</v>
      </c>
      <c r="B11" s="59"/>
      <c r="C11" s="60" t="s">
        <v>42</v>
      </c>
      <c r="D11" s="62" t="s">
        <v>12</v>
      </c>
      <c r="E11" s="62">
        <v>100</v>
      </c>
      <c r="F11" s="156">
        <v>0</v>
      </c>
      <c r="G11" s="62">
        <f>E11*F11</f>
        <v>0</v>
      </c>
    </row>
    <row r="12" spans="1:7" ht="15" customHeight="1" x14ac:dyDescent="0.2">
      <c r="A12" s="59"/>
      <c r="B12" s="59"/>
      <c r="C12" s="60"/>
      <c r="D12" s="62"/>
      <c r="E12" s="62"/>
      <c r="F12" s="62"/>
      <c r="G12" s="62"/>
    </row>
    <row r="13" spans="1:7" ht="28.5" customHeight="1" x14ac:dyDescent="0.2">
      <c r="A13" s="59" t="s">
        <v>27</v>
      </c>
      <c r="B13" s="59"/>
      <c r="C13" s="132" t="s">
        <v>51</v>
      </c>
      <c r="D13" s="62" t="s">
        <v>25</v>
      </c>
      <c r="E13" s="62">
        <v>75</v>
      </c>
      <c r="F13" s="156">
        <v>0</v>
      </c>
      <c r="G13" s="62">
        <f>F13*E13</f>
        <v>0</v>
      </c>
    </row>
    <row r="14" spans="1:7" ht="15" customHeight="1" x14ac:dyDescent="0.2">
      <c r="A14" s="59"/>
      <c r="B14" s="59"/>
      <c r="C14" s="132"/>
      <c r="D14" s="62"/>
      <c r="E14" s="62"/>
      <c r="F14" s="62"/>
      <c r="G14" s="62"/>
    </row>
    <row r="15" spans="1:7" ht="30" customHeight="1" x14ac:dyDescent="0.2">
      <c r="A15" s="59" t="s">
        <v>28</v>
      </c>
      <c r="B15" s="59"/>
      <c r="C15" s="60" t="s">
        <v>59</v>
      </c>
      <c r="D15" s="62" t="s">
        <v>12</v>
      </c>
      <c r="E15" s="62">
        <v>23</v>
      </c>
      <c r="F15" s="156">
        <v>0</v>
      </c>
      <c r="G15" s="62">
        <f>E15*F15</f>
        <v>0</v>
      </c>
    </row>
    <row r="16" spans="1:7" ht="15" customHeight="1" x14ac:dyDescent="0.2">
      <c r="A16" s="59"/>
      <c r="B16" s="59"/>
      <c r="C16" s="60"/>
      <c r="D16" s="62"/>
      <c r="E16" s="62"/>
      <c r="F16" s="62"/>
      <c r="G16" s="62"/>
    </row>
    <row r="17" spans="1:13" ht="66.75" customHeight="1" x14ac:dyDescent="0.2">
      <c r="A17" s="59" t="s">
        <v>29</v>
      </c>
      <c r="B17" s="59"/>
      <c r="C17" s="129" t="s">
        <v>71</v>
      </c>
      <c r="D17" s="62" t="s">
        <v>25</v>
      </c>
      <c r="E17" s="62">
        <v>20</v>
      </c>
      <c r="F17" s="156">
        <v>0</v>
      </c>
      <c r="G17" s="62">
        <f>F17*E17</f>
        <v>0</v>
      </c>
    </row>
    <row r="18" spans="1:13" ht="15" customHeight="1" x14ac:dyDescent="0.2">
      <c r="A18" s="59"/>
      <c r="B18" s="59"/>
      <c r="C18" s="60"/>
      <c r="D18" s="62"/>
      <c r="E18" s="62"/>
      <c r="F18" s="62"/>
      <c r="G18" s="62"/>
    </row>
    <row r="19" spans="1:13" ht="45" customHeight="1" x14ac:dyDescent="0.2">
      <c r="A19" s="59" t="s">
        <v>30</v>
      </c>
      <c r="B19" s="59"/>
      <c r="C19" s="60" t="s">
        <v>72</v>
      </c>
      <c r="D19" s="62" t="s">
        <v>12</v>
      </c>
      <c r="E19" s="62">
        <v>23</v>
      </c>
      <c r="F19" s="156">
        <v>0</v>
      </c>
      <c r="G19" s="62">
        <f>E19*F19</f>
        <v>0</v>
      </c>
    </row>
    <row r="20" spans="1:13" ht="15" customHeight="1" x14ac:dyDescent="0.2">
      <c r="A20" s="59"/>
      <c r="B20" s="59"/>
      <c r="C20" s="60"/>
      <c r="D20" s="62"/>
      <c r="E20" s="62"/>
      <c r="F20" s="62"/>
      <c r="G20" s="62"/>
    </row>
    <row r="21" spans="1:13" ht="76.5" customHeight="1" x14ac:dyDescent="0.2">
      <c r="A21" s="59" t="s">
        <v>31</v>
      </c>
      <c r="B21" s="59"/>
      <c r="C21" s="60" t="s">
        <v>49</v>
      </c>
      <c r="D21" s="62" t="s">
        <v>12</v>
      </c>
      <c r="E21" s="62">
        <v>170</v>
      </c>
      <c r="F21" s="156">
        <v>0</v>
      </c>
      <c r="G21" s="62">
        <f>E21*F21</f>
        <v>0</v>
      </c>
    </row>
    <row r="22" spans="1:13" ht="15" customHeight="1" x14ac:dyDescent="0.2">
      <c r="A22" s="59"/>
      <c r="B22" s="59"/>
      <c r="C22" s="60"/>
      <c r="D22" s="62"/>
      <c r="E22" s="62"/>
      <c r="F22" s="62"/>
      <c r="G22" s="62"/>
    </row>
    <row r="23" spans="1:13" ht="111.75" customHeight="1" x14ac:dyDescent="0.2">
      <c r="A23" s="59" t="s">
        <v>32</v>
      </c>
      <c r="B23" s="59"/>
      <c r="C23" s="127" t="s">
        <v>43</v>
      </c>
      <c r="D23" s="62" t="s">
        <v>25</v>
      </c>
      <c r="E23" s="62">
        <v>16</v>
      </c>
      <c r="F23" s="156">
        <v>0</v>
      </c>
      <c r="G23" s="62">
        <f>E23*F23</f>
        <v>0</v>
      </c>
      <c r="M23" t="s">
        <v>85</v>
      </c>
    </row>
    <row r="24" spans="1:13" ht="15" customHeight="1" x14ac:dyDescent="0.2">
      <c r="A24" s="59"/>
      <c r="B24" s="59"/>
      <c r="C24" s="127"/>
      <c r="D24" s="62"/>
      <c r="E24" s="62"/>
      <c r="F24" s="62"/>
      <c r="G24" s="62"/>
    </row>
    <row r="25" spans="1:13" ht="30" customHeight="1" x14ac:dyDescent="0.2">
      <c r="A25" s="59" t="s">
        <v>33</v>
      </c>
      <c r="B25" s="59"/>
      <c r="C25" s="129" t="s">
        <v>50</v>
      </c>
      <c r="D25" s="62" t="s">
        <v>26</v>
      </c>
      <c r="E25" s="62">
        <v>514.95000000000005</v>
      </c>
      <c r="F25" s="156">
        <v>0</v>
      </c>
      <c r="G25" s="62">
        <f>F25*E25</f>
        <v>0</v>
      </c>
    </row>
    <row r="26" spans="1:13" ht="15" customHeight="1" x14ac:dyDescent="0.2">
      <c r="A26" s="59"/>
      <c r="B26" s="59"/>
      <c r="C26" s="127"/>
      <c r="D26" s="62"/>
      <c r="E26" s="62"/>
      <c r="F26" s="62"/>
      <c r="G26" s="62"/>
    </row>
    <row r="27" spans="1:13" ht="30.75" customHeight="1" x14ac:dyDescent="0.2">
      <c r="A27" s="59" t="s">
        <v>83</v>
      </c>
      <c r="B27" s="59"/>
      <c r="C27" s="60" t="s">
        <v>44</v>
      </c>
      <c r="D27" s="62" t="s">
        <v>26</v>
      </c>
      <c r="E27" s="62">
        <v>452.6</v>
      </c>
      <c r="F27" s="156">
        <v>0</v>
      </c>
      <c r="G27" s="62">
        <f>E27*F27</f>
        <v>0</v>
      </c>
    </row>
    <row r="28" spans="1:13" ht="15" customHeight="1" x14ac:dyDescent="0.2">
      <c r="A28" s="59"/>
      <c r="B28" s="59"/>
      <c r="C28" s="60"/>
      <c r="D28" s="62"/>
      <c r="E28" s="62"/>
      <c r="F28" s="62"/>
      <c r="G28" s="62"/>
    </row>
    <row r="29" spans="1:13" ht="45" customHeight="1" x14ac:dyDescent="0.2">
      <c r="A29" s="59" t="s">
        <v>45</v>
      </c>
      <c r="B29" s="59"/>
      <c r="C29" s="60" t="s">
        <v>46</v>
      </c>
      <c r="D29" s="62" t="s">
        <v>12</v>
      </c>
      <c r="E29" s="62">
        <v>6</v>
      </c>
      <c r="F29" s="156">
        <v>0</v>
      </c>
      <c r="G29" s="62">
        <f>E29*F29</f>
        <v>0</v>
      </c>
    </row>
    <row r="30" spans="1:13" ht="15" customHeight="1" x14ac:dyDescent="0.2">
      <c r="A30" s="59"/>
      <c r="B30" s="59"/>
      <c r="C30" s="60"/>
      <c r="D30" s="62"/>
      <c r="E30" s="62"/>
      <c r="F30" s="62"/>
      <c r="G30" s="62"/>
    </row>
    <row r="31" spans="1:13" ht="53.25" customHeight="1" x14ac:dyDescent="0.2">
      <c r="A31" s="59" t="s">
        <v>52</v>
      </c>
      <c r="B31" s="59"/>
      <c r="C31" s="60" t="s">
        <v>75</v>
      </c>
      <c r="D31" s="62" t="s">
        <v>20</v>
      </c>
      <c r="E31" s="62">
        <v>30</v>
      </c>
      <c r="F31" s="158">
        <v>0</v>
      </c>
      <c r="G31" s="62">
        <f>F31*E31</f>
        <v>0</v>
      </c>
    </row>
    <row r="32" spans="1:13" ht="15" customHeight="1" x14ac:dyDescent="0.2">
      <c r="A32" s="59"/>
      <c r="B32" s="59"/>
      <c r="C32" s="60"/>
      <c r="D32" s="62"/>
      <c r="E32" s="62"/>
      <c r="F32" s="62"/>
      <c r="G32" s="62"/>
    </row>
    <row r="33" spans="1:7" ht="30" customHeight="1" x14ac:dyDescent="0.2">
      <c r="A33" s="59" t="s">
        <v>53</v>
      </c>
      <c r="B33" s="59"/>
      <c r="C33" s="129" t="s">
        <v>61</v>
      </c>
      <c r="D33" s="62" t="s">
        <v>12</v>
      </c>
      <c r="E33" s="62">
        <v>55</v>
      </c>
      <c r="F33" s="156">
        <v>0</v>
      </c>
      <c r="G33" s="62">
        <f>E33*F33</f>
        <v>0</v>
      </c>
    </row>
    <row r="34" spans="1:7" ht="15" customHeight="1" x14ac:dyDescent="0.2">
      <c r="A34" s="59"/>
      <c r="B34" s="59"/>
      <c r="C34" s="60"/>
      <c r="D34" s="62"/>
      <c r="E34" s="62"/>
      <c r="F34" s="62"/>
      <c r="G34" s="62"/>
    </row>
    <row r="35" spans="1:7" ht="77.25" customHeight="1" x14ac:dyDescent="0.2">
      <c r="A35" s="59" t="s">
        <v>54</v>
      </c>
      <c r="B35" s="59"/>
      <c r="C35" s="129" t="s">
        <v>65</v>
      </c>
      <c r="D35" s="62" t="s">
        <v>20</v>
      </c>
      <c r="E35" s="62">
        <v>30</v>
      </c>
      <c r="F35" s="156">
        <v>0</v>
      </c>
      <c r="G35" s="62">
        <f>F35*E35</f>
        <v>0</v>
      </c>
    </row>
    <row r="36" spans="1:7" ht="15" customHeight="1" x14ac:dyDescent="0.2">
      <c r="A36" s="59"/>
      <c r="B36" s="59"/>
      <c r="C36" s="60"/>
      <c r="D36" s="62"/>
      <c r="E36" s="62"/>
      <c r="F36" s="62"/>
      <c r="G36" s="62"/>
    </row>
    <row r="37" spans="1:7" ht="56.25" customHeight="1" x14ac:dyDescent="0.2">
      <c r="A37" s="59" t="s">
        <v>55</v>
      </c>
      <c r="B37" s="59"/>
      <c r="C37" s="129" t="s">
        <v>62</v>
      </c>
      <c r="D37" s="62" t="s">
        <v>20</v>
      </c>
      <c r="E37" s="62">
        <v>30</v>
      </c>
      <c r="F37" s="156">
        <v>0</v>
      </c>
      <c r="G37" s="62">
        <f>F37*E37</f>
        <v>0</v>
      </c>
    </row>
    <row r="38" spans="1:7" ht="15" customHeight="1" x14ac:dyDescent="0.2">
      <c r="A38" s="59"/>
      <c r="B38" s="82"/>
      <c r="C38" s="129"/>
      <c r="D38" s="85"/>
      <c r="E38" s="85"/>
      <c r="F38" s="85"/>
      <c r="G38" s="85"/>
    </row>
    <row r="39" spans="1:7" ht="94.5" customHeight="1" x14ac:dyDescent="0.2">
      <c r="A39" s="59" t="s">
        <v>84</v>
      </c>
      <c r="B39" s="82"/>
      <c r="C39" s="129" t="s">
        <v>63</v>
      </c>
      <c r="D39" s="85" t="s">
        <v>64</v>
      </c>
      <c r="E39" s="85">
        <v>4</v>
      </c>
      <c r="F39" s="157">
        <v>0</v>
      </c>
      <c r="G39" s="85">
        <f>F39*E39</f>
        <v>0</v>
      </c>
    </row>
    <row r="40" spans="1:7" ht="15" customHeight="1" x14ac:dyDescent="0.2">
      <c r="A40" s="59"/>
      <c r="B40" s="82"/>
      <c r="C40" s="83"/>
      <c r="D40" s="85"/>
      <c r="E40" s="85"/>
      <c r="F40" s="85"/>
      <c r="G40" s="85"/>
    </row>
    <row r="41" spans="1:7" ht="45" customHeight="1" x14ac:dyDescent="0.2">
      <c r="A41" s="59" t="s">
        <v>56</v>
      </c>
      <c r="B41" s="82"/>
      <c r="C41" s="129" t="s">
        <v>66</v>
      </c>
      <c r="D41" s="85" t="s">
        <v>23</v>
      </c>
      <c r="E41" s="85">
        <v>1</v>
      </c>
      <c r="F41" s="157">
        <v>0</v>
      </c>
      <c r="G41" s="85">
        <f>F41*E41</f>
        <v>0</v>
      </c>
    </row>
    <row r="42" spans="1:7" ht="15" customHeight="1" x14ac:dyDescent="0.2">
      <c r="A42" s="59"/>
      <c r="B42" s="82"/>
      <c r="C42" s="83"/>
      <c r="D42" s="85"/>
      <c r="E42" s="85"/>
      <c r="F42" s="85"/>
      <c r="G42" s="85"/>
    </row>
    <row r="43" spans="1:7" ht="52.5" customHeight="1" x14ac:dyDescent="0.2">
      <c r="A43" s="59" t="s">
        <v>68</v>
      </c>
      <c r="B43" s="82"/>
      <c r="C43" s="129" t="s">
        <v>76</v>
      </c>
      <c r="D43" s="85" t="s">
        <v>20</v>
      </c>
      <c r="E43" s="85">
        <v>30</v>
      </c>
      <c r="F43" s="157">
        <v>0</v>
      </c>
      <c r="G43" s="85">
        <f>F43*E43</f>
        <v>0</v>
      </c>
    </row>
    <row r="44" spans="1:7" ht="15" customHeight="1" x14ac:dyDescent="0.2">
      <c r="A44" s="59"/>
      <c r="B44" s="82"/>
      <c r="C44" s="134"/>
      <c r="D44" s="85"/>
      <c r="E44" s="85"/>
      <c r="F44" s="85"/>
      <c r="G44" s="85"/>
    </row>
    <row r="45" spans="1:7" ht="54" customHeight="1" x14ac:dyDescent="0.2">
      <c r="A45" s="59" t="s">
        <v>69</v>
      </c>
      <c r="B45" s="59"/>
      <c r="C45" s="135" t="s">
        <v>67</v>
      </c>
      <c r="D45" s="62" t="s">
        <v>12</v>
      </c>
      <c r="E45" s="62">
        <v>100</v>
      </c>
      <c r="F45" s="156">
        <v>0</v>
      </c>
      <c r="G45" s="62">
        <f>E45*F45</f>
        <v>0</v>
      </c>
    </row>
    <row r="46" spans="1:7" ht="15" customHeight="1" thickBot="1" x14ac:dyDescent="0.25">
      <c r="A46" s="82"/>
      <c r="B46" s="82"/>
      <c r="C46" s="144"/>
      <c r="D46" s="85"/>
      <c r="E46" s="85"/>
      <c r="F46" s="85"/>
      <c r="G46" s="85"/>
    </row>
    <row r="47" spans="1:7" ht="15" customHeight="1" thickBot="1" x14ac:dyDescent="0.25">
      <c r="A47" s="33"/>
      <c r="B47" s="29" t="s">
        <v>11</v>
      </c>
      <c r="C47" s="141" t="s">
        <v>39</v>
      </c>
      <c r="D47" s="142"/>
      <c r="E47" s="142"/>
      <c r="F47" s="142"/>
      <c r="G47" s="32">
        <f>SUM(G9:G46)</f>
        <v>0</v>
      </c>
    </row>
    <row r="48" spans="1:7" ht="13.5" thickBot="1" x14ac:dyDescent="0.25">
      <c r="A48" s="8"/>
      <c r="B48" s="5"/>
      <c r="C48" s="9"/>
      <c r="D48" s="6"/>
      <c r="E48" s="6"/>
      <c r="F48" s="6"/>
      <c r="G48" s="4"/>
    </row>
    <row r="49" spans="1:7" ht="17.25" thickTop="1" thickBot="1" x14ac:dyDescent="0.25">
      <c r="A49" s="105"/>
      <c r="B49" s="106" t="s">
        <v>47</v>
      </c>
      <c r="C49" s="107" t="s">
        <v>82</v>
      </c>
      <c r="D49" s="108"/>
      <c r="E49" s="109"/>
      <c r="F49" s="110"/>
      <c r="G49" s="111"/>
    </row>
    <row r="50" spans="1:7" ht="16.5" thickTop="1" x14ac:dyDescent="0.2">
      <c r="A50" s="136"/>
      <c r="B50" s="137"/>
      <c r="C50" s="138"/>
      <c r="D50" s="139"/>
      <c r="E50" s="20"/>
      <c r="F50" s="140"/>
      <c r="G50" s="140"/>
    </row>
    <row r="51" spans="1:7" ht="51" x14ac:dyDescent="0.2">
      <c r="A51" s="59" t="s">
        <v>9</v>
      </c>
      <c r="B51" s="59"/>
      <c r="C51" s="60" t="s">
        <v>77</v>
      </c>
      <c r="D51" s="62" t="s">
        <v>12</v>
      </c>
      <c r="E51" s="62">
        <v>55</v>
      </c>
      <c r="F51" s="156">
        <v>0</v>
      </c>
      <c r="G51" s="62">
        <f>E51*F51</f>
        <v>0</v>
      </c>
    </row>
    <row r="52" spans="1:7" x14ac:dyDescent="0.2">
      <c r="A52" s="59"/>
      <c r="B52" s="59"/>
      <c r="C52" s="60"/>
      <c r="D52" s="62"/>
      <c r="E52" s="62"/>
      <c r="F52" s="62"/>
      <c r="G52" s="62"/>
    </row>
    <row r="53" spans="1:7" ht="25.5" x14ac:dyDescent="0.2">
      <c r="A53" s="59" t="s">
        <v>22</v>
      </c>
      <c r="B53" s="59"/>
      <c r="C53" s="60" t="s">
        <v>78</v>
      </c>
      <c r="D53" s="62" t="s">
        <v>25</v>
      </c>
      <c r="E53" s="62">
        <v>75</v>
      </c>
      <c r="F53" s="156">
        <v>0</v>
      </c>
      <c r="G53" s="62">
        <f>F53*E53</f>
        <v>0</v>
      </c>
    </row>
    <row r="54" spans="1:7" x14ac:dyDescent="0.2">
      <c r="A54" s="59"/>
      <c r="B54" s="59"/>
      <c r="C54" s="132"/>
      <c r="D54" s="62"/>
      <c r="E54" s="62"/>
      <c r="F54" s="62"/>
      <c r="G54" s="62"/>
    </row>
    <row r="55" spans="1:7" ht="38.25" x14ac:dyDescent="0.2">
      <c r="A55" s="59" t="s">
        <v>27</v>
      </c>
      <c r="B55" s="59"/>
      <c r="C55" s="60" t="s">
        <v>79</v>
      </c>
      <c r="D55" s="62" t="s">
        <v>12</v>
      </c>
      <c r="E55" s="62">
        <v>33</v>
      </c>
      <c r="F55" s="156">
        <v>0</v>
      </c>
      <c r="G55" s="62">
        <f>E55*F55</f>
        <v>0</v>
      </c>
    </row>
    <row r="56" spans="1:7" x14ac:dyDescent="0.2">
      <c r="A56" s="59"/>
      <c r="B56" s="59"/>
      <c r="C56" s="60"/>
      <c r="D56" s="62"/>
      <c r="E56" s="62"/>
      <c r="F56" s="62"/>
      <c r="G56" s="62"/>
    </row>
    <row r="57" spans="1:7" ht="36" customHeight="1" x14ac:dyDescent="0.2">
      <c r="A57" s="59" t="s">
        <v>28</v>
      </c>
      <c r="B57" s="59"/>
      <c r="C57" s="60" t="s">
        <v>80</v>
      </c>
      <c r="D57" s="62" t="s">
        <v>12</v>
      </c>
      <c r="E57" s="62">
        <v>22</v>
      </c>
      <c r="F57" s="156">
        <v>0</v>
      </c>
      <c r="G57" s="62">
        <f>F57*E57</f>
        <v>0</v>
      </c>
    </row>
    <row r="58" spans="1:7" ht="13.5" thickBot="1" x14ac:dyDescent="0.25">
      <c r="A58" s="59"/>
      <c r="B58" s="59"/>
      <c r="C58" s="60"/>
      <c r="D58" s="62"/>
      <c r="E58" s="62"/>
      <c r="F58" s="62"/>
      <c r="G58" s="62"/>
    </row>
    <row r="59" spans="1:7" ht="15" customHeight="1" thickBot="1" x14ac:dyDescent="0.25">
      <c r="A59" s="33"/>
      <c r="B59" s="29" t="s">
        <v>11</v>
      </c>
      <c r="C59" s="141" t="s">
        <v>39</v>
      </c>
      <c r="D59" s="142"/>
      <c r="E59" s="142"/>
      <c r="F59" s="142"/>
      <c r="G59" s="32">
        <f>SUM(G51:G58)</f>
        <v>0</v>
      </c>
    </row>
    <row r="61" spans="1:7" ht="20.25" x14ac:dyDescent="0.3">
      <c r="C61" s="102" t="s">
        <v>21</v>
      </c>
      <c r="D61" s="143"/>
      <c r="E61" s="102"/>
      <c r="F61" s="102"/>
      <c r="G61" s="102"/>
    </row>
    <row r="62" spans="1:7" ht="13.5" thickBot="1" x14ac:dyDescent="0.25"/>
    <row r="63" spans="1:7" x14ac:dyDescent="0.2">
      <c r="B63" s="118" t="s">
        <v>11</v>
      </c>
      <c r="C63" s="15" t="s">
        <v>40</v>
      </c>
      <c r="D63" s="15"/>
      <c r="E63" s="15"/>
      <c r="F63" s="15"/>
      <c r="G63" s="119">
        <f>G47</f>
        <v>0</v>
      </c>
    </row>
    <row r="64" spans="1:7" x14ac:dyDescent="0.2">
      <c r="B64" s="120" t="s">
        <v>47</v>
      </c>
      <c r="C64" t="s">
        <v>82</v>
      </c>
      <c r="G64" s="121">
        <f>G59</f>
        <v>0</v>
      </c>
    </row>
    <row r="65" spans="2:7" x14ac:dyDescent="0.2">
      <c r="B65" s="120" t="s">
        <v>81</v>
      </c>
      <c r="C65" s="11" t="s">
        <v>19</v>
      </c>
      <c r="G65" s="121">
        <f>SUM(G63)*0.1</f>
        <v>0</v>
      </c>
    </row>
    <row r="66" spans="2:7" ht="13.5" thickBot="1" x14ac:dyDescent="0.25">
      <c r="B66" s="122"/>
      <c r="C66" s="17"/>
      <c r="D66" s="12"/>
      <c r="E66" s="12"/>
      <c r="F66" s="12"/>
      <c r="G66" s="123"/>
    </row>
    <row r="67" spans="2:7" ht="16.5" thickBot="1" x14ac:dyDescent="0.3">
      <c r="B67" s="93"/>
      <c r="C67" s="44" t="s">
        <v>17</v>
      </c>
      <c r="D67" s="44"/>
      <c r="E67" s="44"/>
      <c r="F67" s="44"/>
      <c r="G67" s="124">
        <f>SUM(G63:G66)</f>
        <v>0</v>
      </c>
    </row>
    <row r="68" spans="2:7" ht="16.5" thickTop="1" x14ac:dyDescent="0.25">
      <c r="B68" s="25"/>
      <c r="C68" s="26"/>
      <c r="D68" s="26"/>
      <c r="E68" s="26"/>
      <c r="F68" s="26"/>
      <c r="G68" s="125"/>
    </row>
    <row r="69" spans="2:7" ht="18.75" thickBot="1" x14ac:dyDescent="0.3">
      <c r="B69" s="22"/>
      <c r="C69" s="23"/>
      <c r="D69" s="24"/>
      <c r="E69" s="24"/>
      <c r="F69" s="24"/>
      <c r="G69" s="126"/>
    </row>
  </sheetData>
  <mergeCells count="3">
    <mergeCell ref="A1:G1"/>
    <mergeCell ref="A2:G2"/>
    <mergeCell ref="A3:G3"/>
  </mergeCells>
  <phoneticPr fontId="39" type="noConversion"/>
  <pageMargins left="0.74803149606299213" right="0.19685039370078741" top="0.98425196850393704" bottom="0.98425196850393704" header="0" footer="0"/>
  <pageSetup paperSize="9" scale="96" orientation="portrait" horizontalDpi="300" verticalDpi="300" r:id="rId1"/>
  <headerFooter alignWithMargins="0">
    <oddHeader>&amp;A</oddHeader>
    <oddFooter>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"/>
  <sheetViews>
    <sheetView view="pageBreakPreview" zoomScaleSheetLayoutView="50" workbookViewId="0">
      <selection activeCell="C17" sqref="C17"/>
    </sheetView>
  </sheetViews>
  <sheetFormatPr defaultRowHeight="12.75" x14ac:dyDescent="0.2"/>
  <cols>
    <col min="1" max="1" width="4.7109375" customWidth="1"/>
    <col min="2" max="2" width="7.5703125" customWidth="1"/>
    <col min="3" max="3" width="25.7109375" customWidth="1"/>
    <col min="4" max="4" width="6.140625" style="53" customWidth="1"/>
    <col min="5" max="5" width="9.85546875" customWidth="1"/>
    <col min="6" max="6" width="13.28515625" customWidth="1"/>
    <col min="7" max="7" width="17.7109375" customWidth="1"/>
    <col min="8" max="8" width="7.7109375" customWidth="1"/>
    <col min="10" max="10" width="0" hidden="1" customWidth="1"/>
    <col min="11" max="15" width="9.140625" hidden="1" customWidth="1"/>
  </cols>
  <sheetData>
    <row r="1" spans="1:7" ht="18" x14ac:dyDescent="0.25">
      <c r="A1" s="145" t="s">
        <v>36</v>
      </c>
      <c r="B1" s="145"/>
      <c r="C1" s="145"/>
      <c r="D1" s="145"/>
      <c r="E1" s="145"/>
      <c r="F1" s="145"/>
      <c r="G1" s="145"/>
    </row>
    <row r="2" spans="1:7" ht="30" customHeight="1" x14ac:dyDescent="0.2">
      <c r="A2" s="147" t="s">
        <v>73</v>
      </c>
      <c r="B2" s="147"/>
      <c r="C2" s="147"/>
      <c r="D2" s="147"/>
      <c r="E2" s="147"/>
      <c r="F2" s="147"/>
      <c r="G2" s="147"/>
    </row>
    <row r="3" spans="1:7" ht="15" x14ac:dyDescent="0.25">
      <c r="A3" s="148" t="s">
        <v>15</v>
      </c>
      <c r="B3" s="148"/>
      <c r="C3" s="148"/>
      <c r="D3" s="148"/>
      <c r="E3" s="148"/>
      <c r="F3" s="148"/>
      <c r="G3" s="148"/>
    </row>
    <row r="5" spans="1:7" x14ac:dyDescent="0.2">
      <c r="A5" s="21" t="s">
        <v>0</v>
      </c>
      <c r="B5" s="21" t="s">
        <v>1</v>
      </c>
      <c r="C5" s="21" t="s">
        <v>2</v>
      </c>
      <c r="D5" s="46" t="s">
        <v>3</v>
      </c>
      <c r="E5" s="21" t="s">
        <v>4</v>
      </c>
      <c r="F5" s="21" t="s">
        <v>5</v>
      </c>
      <c r="G5" s="21" t="s">
        <v>6</v>
      </c>
    </row>
    <row r="6" spans="1:7" ht="13.5" thickBot="1" x14ac:dyDescent="0.25">
      <c r="A6" s="49"/>
      <c r="B6" s="50"/>
      <c r="C6" s="50"/>
      <c r="D6" s="51"/>
      <c r="E6" s="52"/>
      <c r="F6" s="52"/>
      <c r="G6" s="89"/>
    </row>
    <row r="7" spans="1:7" ht="16.5" thickBot="1" x14ac:dyDescent="0.3">
      <c r="A7" s="36"/>
      <c r="B7" s="34" t="s">
        <v>14</v>
      </c>
      <c r="C7" s="35" t="s">
        <v>15</v>
      </c>
      <c r="D7" s="38"/>
      <c r="E7" s="39"/>
      <c r="F7" s="39"/>
      <c r="G7" s="40"/>
    </row>
    <row r="8" spans="1:7" ht="15" customHeight="1" x14ac:dyDescent="0.25">
      <c r="A8" s="75"/>
      <c r="B8" s="75"/>
      <c r="C8" s="76"/>
      <c r="D8" s="77"/>
      <c r="E8" s="78"/>
      <c r="F8" s="78"/>
      <c r="G8" s="78"/>
    </row>
    <row r="9" spans="1:7" ht="15" customHeight="1" x14ac:dyDescent="0.2">
      <c r="A9" s="59" t="s">
        <v>9</v>
      </c>
      <c r="B9" s="79"/>
      <c r="C9" s="100" t="s">
        <v>37</v>
      </c>
      <c r="D9" s="67" t="s">
        <v>23</v>
      </c>
      <c r="E9" s="62">
        <v>1</v>
      </c>
      <c r="F9" s="156">
        <v>0</v>
      </c>
      <c r="G9" s="62">
        <f>E9*F9</f>
        <v>0</v>
      </c>
    </row>
    <row r="10" spans="1:7" ht="15" customHeight="1" x14ac:dyDescent="0.25">
      <c r="A10" s="59"/>
      <c r="B10" s="79"/>
      <c r="C10" s="80"/>
      <c r="D10" s="99"/>
      <c r="E10" s="81"/>
      <c r="F10" s="81"/>
      <c r="G10" s="81"/>
    </row>
    <row r="11" spans="1:7" ht="30" customHeight="1" x14ac:dyDescent="0.2">
      <c r="A11" s="59" t="s">
        <v>22</v>
      </c>
      <c r="B11" s="59"/>
      <c r="C11" s="60" t="s">
        <v>35</v>
      </c>
      <c r="D11" s="67" t="s">
        <v>24</v>
      </c>
      <c r="E11" s="62">
        <v>1</v>
      </c>
      <c r="F11" s="156">
        <v>0</v>
      </c>
      <c r="G11" s="62">
        <f>E11*F11</f>
        <v>0</v>
      </c>
    </row>
    <row r="12" spans="1:7" ht="15" customHeight="1" x14ac:dyDescent="0.2">
      <c r="A12" s="59"/>
      <c r="B12" s="59"/>
      <c r="C12" s="60"/>
      <c r="D12" s="67"/>
      <c r="E12" s="62"/>
      <c r="F12" s="62"/>
      <c r="G12" s="62"/>
    </row>
    <row r="13" spans="1:7" ht="15" customHeight="1" x14ac:dyDescent="0.2">
      <c r="A13" s="59" t="s">
        <v>27</v>
      </c>
      <c r="B13" s="59"/>
      <c r="C13" s="60" t="s">
        <v>34</v>
      </c>
      <c r="D13" s="67" t="s">
        <v>24</v>
      </c>
      <c r="E13" s="62">
        <v>1</v>
      </c>
      <c r="F13" s="156">
        <v>0</v>
      </c>
      <c r="G13" s="62">
        <f>E13*F13</f>
        <v>0</v>
      </c>
    </row>
    <row r="14" spans="1:7" ht="15" customHeight="1" thickBot="1" x14ac:dyDescent="0.25">
      <c r="A14" s="82"/>
      <c r="B14" s="82"/>
      <c r="C14" s="83"/>
      <c r="D14" s="84"/>
      <c r="E14" s="85"/>
      <c r="F14" s="85"/>
      <c r="G14" s="85"/>
    </row>
    <row r="15" spans="1:7" ht="13.5" thickBot="1" x14ac:dyDescent="0.25">
      <c r="A15" s="86"/>
      <c r="B15" s="29" t="s">
        <v>14</v>
      </c>
      <c r="C15" s="87" t="s">
        <v>16</v>
      </c>
      <c r="D15" s="88"/>
      <c r="E15" s="87"/>
      <c r="F15" s="87"/>
      <c r="G15" s="32">
        <f>SUM(G8:G14)</f>
        <v>0</v>
      </c>
    </row>
    <row r="17" spans="1:7" x14ac:dyDescent="0.2">
      <c r="A17" s="8"/>
      <c r="B17" s="8"/>
      <c r="C17" s="7"/>
      <c r="D17" s="48"/>
      <c r="E17" s="6"/>
      <c r="F17" s="27"/>
      <c r="G17" s="6"/>
    </row>
    <row r="18" spans="1:7" ht="20.25" x14ac:dyDescent="0.3">
      <c r="B18" s="146" t="s">
        <v>21</v>
      </c>
      <c r="C18" s="146"/>
      <c r="D18" s="146"/>
      <c r="E18" s="146"/>
      <c r="F18" s="146"/>
      <c r="G18" s="146"/>
    </row>
    <row r="19" spans="1:7" ht="13.5" thickBot="1" x14ac:dyDescent="0.25">
      <c r="B19" s="12"/>
      <c r="C19" s="12"/>
      <c r="D19" s="54"/>
      <c r="E19" s="12"/>
      <c r="F19" s="12"/>
    </row>
    <row r="20" spans="1:7" x14ac:dyDescent="0.2">
      <c r="B20" s="13" t="s">
        <v>14</v>
      </c>
      <c r="C20" s="11" t="s">
        <v>15</v>
      </c>
      <c r="F20" s="10"/>
      <c r="G20" s="1">
        <f>G15</f>
        <v>0</v>
      </c>
    </row>
    <row r="21" spans="1:7" ht="13.5" thickBot="1" x14ac:dyDescent="0.25">
      <c r="B21" s="14"/>
      <c r="C21" s="17"/>
      <c r="D21" s="54"/>
      <c r="E21" s="12"/>
      <c r="F21" s="18"/>
      <c r="G21" s="19"/>
    </row>
    <row r="22" spans="1:7" ht="16.5" thickBot="1" x14ac:dyDescent="0.3">
      <c r="B22" s="93"/>
      <c r="C22" s="44" t="s">
        <v>17</v>
      </c>
      <c r="D22" s="90"/>
      <c r="E22" s="44"/>
      <c r="F22" s="44"/>
      <c r="G22" s="3">
        <f>SUM(G20:G21)</f>
        <v>0</v>
      </c>
    </row>
    <row r="23" spans="1:7" ht="16.5" thickTop="1" x14ac:dyDescent="0.25">
      <c r="B23" s="25"/>
      <c r="C23" s="26"/>
      <c r="D23" s="56"/>
      <c r="E23" s="26"/>
      <c r="F23" s="26"/>
      <c r="G23" s="91"/>
    </row>
    <row r="24" spans="1:7" ht="18.75" thickBot="1" x14ac:dyDescent="0.3">
      <c r="B24" s="22"/>
      <c r="C24" s="23"/>
      <c r="D24" s="57"/>
      <c r="E24" s="24"/>
      <c r="F24" s="24"/>
      <c r="G24" s="92"/>
    </row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0" orientation="portrait" horizontalDpi="300" verticalDpi="300" r:id="rId1"/>
  <headerFooter alignWithMargins="0">
    <oddHeader>&amp;A</oddHeader>
    <oddFooter>Stran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7</vt:i4>
      </vt:variant>
    </vt:vector>
  </HeadingPairs>
  <TitlesOfParts>
    <vt:vector size="11" baseType="lpstr">
      <vt:lpstr>Sanacija skupaj</vt:lpstr>
      <vt:lpstr>preddela</vt:lpstr>
      <vt:lpstr>kamnita zložba</vt:lpstr>
      <vt:lpstr>tuje storitve</vt:lpstr>
      <vt:lpstr>'kamnita zložba'!Področje_tiskanja</vt:lpstr>
      <vt:lpstr>preddela!Področje_tiskanja</vt:lpstr>
      <vt:lpstr>'Sanacija skupaj'!Področje_tiskanja</vt:lpstr>
      <vt:lpstr>'tuje storitve'!Področje_tiskanja</vt:lpstr>
      <vt:lpstr>'kamnita zložba'!Tiskanje_naslovov</vt:lpstr>
      <vt:lpstr>preddela!Tiskanje_naslovov</vt:lpstr>
      <vt:lpstr>'tuje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Polajzar Bostjan</cp:lastModifiedBy>
  <cp:lastPrinted>2024-01-13T10:09:28Z</cp:lastPrinted>
  <dcterms:created xsi:type="dcterms:W3CDTF">1998-06-30T10:52:36Z</dcterms:created>
  <dcterms:modified xsi:type="dcterms:W3CDTF">2024-03-08T11:43:15Z</dcterms:modified>
</cp:coreProperties>
</file>