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24_PROJEKTI\Sanacija plazu na LC 200111 Mala Breza - Trobni dol_PROGRAM VLADE RS\ZBIRANJE PONUDB\PDF\"/>
    </mc:Choice>
  </mc:AlternateContent>
  <bookViews>
    <workbookView xWindow="0" yWindow="0" windowWidth="21405" windowHeight="11250"/>
  </bookViews>
  <sheets>
    <sheet name="GM 88-2022" sheetId="1" r:id="rId1"/>
  </sheets>
  <definedNames>
    <definedName name="_xlnm.Print_Area" localSheetId="0">'GM 88-2022'!$A$1:$I$157</definedName>
    <definedName name="_xlnm.Print_Titles" localSheetId="0">'GM 88-2022'!$45:$45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1" i="1" l="1"/>
  <c r="H109" i="1"/>
  <c r="H99" i="1"/>
  <c r="H67" i="1" l="1"/>
  <c r="H121" i="1" l="1"/>
  <c r="H113" i="1"/>
  <c r="H97" i="1"/>
  <c r="H77" i="1"/>
  <c r="H65" i="1"/>
  <c r="H61" i="1"/>
  <c r="H63" i="1"/>
  <c r="H59" i="1"/>
  <c r="H141" i="1" l="1"/>
  <c r="H143" i="1" s="1"/>
  <c r="H22" i="1" s="1"/>
  <c r="H135" i="1" l="1"/>
  <c r="H95" i="1" l="1"/>
  <c r="H93" i="1"/>
  <c r="H91" i="1"/>
  <c r="H89" i="1"/>
  <c r="H87" i="1"/>
  <c r="H85" i="1"/>
  <c r="H51" i="1"/>
  <c r="H101" i="1" l="1"/>
  <c r="H19" i="1" s="1"/>
  <c r="H79" i="1" l="1"/>
  <c r="H129" i="1" l="1"/>
  <c r="H107" i="1"/>
  <c r="H73" i="1"/>
  <c r="H131" i="1" l="1"/>
  <c r="H105" i="1" l="1"/>
  <c r="H53" i="1" l="1"/>
  <c r="H55" i="1"/>
  <c r="H133" i="1" l="1"/>
  <c r="H127" i="1" l="1"/>
  <c r="H125" i="1"/>
  <c r="H123" i="1"/>
  <c r="H115" i="1"/>
  <c r="H117" i="1" s="1"/>
  <c r="H137" i="1" l="1"/>
  <c r="H20" i="1"/>
  <c r="H21" i="1" l="1"/>
  <c r="H57" i="1"/>
  <c r="H75" i="1" l="1"/>
  <c r="H81" i="1" s="1"/>
  <c r="H18" i="1" l="1"/>
  <c r="H153" i="1" l="1"/>
  <c r="H155" i="1" l="1"/>
  <c r="H151" i="1" l="1"/>
  <c r="H157" i="1" s="1"/>
  <c r="H49" i="1"/>
  <c r="H69" i="1" s="1"/>
  <c r="H24" i="1" l="1"/>
  <c r="H17" i="1" l="1"/>
  <c r="H147" i="1" s="1"/>
  <c r="H23" i="1" l="1"/>
  <c r="H26" i="1" s="1"/>
  <c r="H27" i="1" l="1"/>
  <c r="H28" i="1" s="1"/>
  <c r="H29" i="1" l="1"/>
  <c r="H30" i="1" s="1"/>
</calcChain>
</file>

<file path=xl/sharedStrings.xml><?xml version="1.0" encoding="utf-8"?>
<sst xmlns="http://schemas.openxmlformats.org/spreadsheetml/2006/main" count="192" uniqueCount="105">
  <si>
    <t>Št.</t>
  </si>
  <si>
    <t>Šifra</t>
  </si>
  <si>
    <t>OPIS DELA</t>
  </si>
  <si>
    <t>Enota</t>
  </si>
  <si>
    <t>Količina</t>
  </si>
  <si>
    <t>Cena</t>
  </si>
  <si>
    <t>VREDNOST</t>
  </si>
  <si>
    <t>1.0</t>
  </si>
  <si>
    <t>PREDDELA</t>
  </si>
  <si>
    <t>1.</t>
  </si>
  <si>
    <t>kos</t>
  </si>
  <si>
    <t>PREDDELA SKUPAJ:</t>
  </si>
  <si>
    <t>2.0</t>
  </si>
  <si>
    <t>m3</t>
  </si>
  <si>
    <t>3.0</t>
  </si>
  <si>
    <t>4.0</t>
  </si>
  <si>
    <t>VSE SKUPAJ :</t>
  </si>
  <si>
    <t>NEPREDVIDENA DELA 10%</t>
  </si>
  <si>
    <t>5.0</t>
  </si>
  <si>
    <t xml:space="preserve">Izravnava in urejanje poškodovanih površin, humuziranje in zatravitev </t>
  </si>
  <si>
    <t>m2</t>
  </si>
  <si>
    <t>6.0</t>
  </si>
  <si>
    <t>kpl</t>
  </si>
  <si>
    <t>TUJE STORITVE</t>
  </si>
  <si>
    <t>TUJE STORITVE SKUPAJ:</t>
  </si>
  <si>
    <t>2.</t>
  </si>
  <si>
    <t>3.</t>
  </si>
  <si>
    <t>4.</t>
  </si>
  <si>
    <t>5.</t>
  </si>
  <si>
    <t>6.</t>
  </si>
  <si>
    <t>7.</t>
  </si>
  <si>
    <t>NEPREDVIDENI STROŠKI</t>
  </si>
  <si>
    <t>ZEMELJSKA DELA</t>
  </si>
  <si>
    <t>ZEMELJSKA DELA   SKUPAJ :</t>
  </si>
  <si>
    <t>m1</t>
  </si>
  <si>
    <t>7.0</t>
  </si>
  <si>
    <t>UREDITEV CESTE</t>
  </si>
  <si>
    <t>UREDITEV CESTE SKUPAJ :</t>
  </si>
  <si>
    <t>8.0</t>
  </si>
  <si>
    <t>ODVODNJAVANJE</t>
  </si>
  <si>
    <t>ODVODNJAVANJE SKUPAJ :</t>
  </si>
  <si>
    <t>Meritve zbitosti tamponskega nasutja z dinamično krožno ploščo</t>
  </si>
  <si>
    <t>Objekt:</t>
  </si>
  <si>
    <t>Investitor:</t>
  </si>
  <si>
    <t xml:space="preserve">                      REKAPITULACIJA  </t>
  </si>
  <si>
    <t>kg</t>
  </si>
  <si>
    <t>Št. načrta:</t>
  </si>
  <si>
    <t>Načrt:</t>
  </si>
  <si>
    <t xml:space="preserve">Postavitev in zavarovanje profilov za zakoličbo objekta </t>
  </si>
  <si>
    <t>KAMNITA ZLOŽBA</t>
  </si>
  <si>
    <t>Dobava in izdelava   (enostranskega) podprtega opaža za ravne temelje (višina temelja 0.5 m).</t>
  </si>
  <si>
    <t>Dobava in vgradnja zemeljsko vlažnega betona C25/30 in kamnitih blokov velikosti 30-70 cm v razmerju  30:70, vključno z izdelavo poglobljenih fug na vidnem delu.</t>
  </si>
  <si>
    <t>KAMNITA ZLOŽBA SKUPAJ :</t>
  </si>
  <si>
    <t>Dobava in vgradnja kamnitega drobljenca D16/32 za drenažni zasip. Po potrebi zasipanje z opažem.</t>
  </si>
  <si>
    <t>Dobava in vgradnja betonskega pokrova DN 800 nosilnosti A15</t>
  </si>
  <si>
    <t>Dobava in vgradnja betona C20/25 in lomljenec 20-30 cm v razmerju  30:70 za izdelavo iztočne glave</t>
  </si>
  <si>
    <t>Dobava in nasutje drobljenega kamnitega materiala D64 z utrjevanjem do debeline 25 cm, vključno z odstranitvijo. Za utrditev dostopne ceste - po potrebi</t>
  </si>
  <si>
    <t>Dobava in postavitev rebrastih armaturnih palic iz visokovrednega naravno trdega jekla B St 500 S s premerom  10 mm, za srednje zahtevno ojačitev.</t>
  </si>
  <si>
    <t>PZI</t>
  </si>
  <si>
    <t>Rezanje asfaltne plasti s talno diamantno žago, debele do 10 cm</t>
  </si>
  <si>
    <t>Priprava in zavarovanje gradbišča; ukrepi za zagotavljanje varstva in zdravja pri delu, postavitev in odstranitev tabel, gradbiščne ograje, gradbenega kontejnerja, priprava začasne deponije za izkopani material …</t>
  </si>
  <si>
    <t>Strojni izkopi v zemljini III.  kategorije s prekladanjem zemljine na začasno mesto na delovišču, vključno z zasipavanjem izkopanega materiala ter utrjevanjem po slojih</t>
  </si>
  <si>
    <t>Dobava in vgraditev cementnega betona C25/30, XC2, D32, S2 -  betonski temelj, višina 0,5 m.</t>
  </si>
  <si>
    <t>Dobava in vgraditev cementnega betona C30/37, XD3, XF4, PV-II, D16, S3 -betonski venec.</t>
  </si>
  <si>
    <t>Dobava, postavitev in odstranitev dvostranskega opaža; komplet vsa dela z razopaževanjem, čiščenjem, zlaganjem ter vsemi transporti. Višina opaža 0.25 m. Vključno s podprtim opažem v širini 10 cm in dolžini 12 m (spodnji rob venca) in trikotnimi letvicami 2/2 cm za pobiranje vidnih robov.</t>
  </si>
  <si>
    <r>
      <t xml:space="preserve">Dobava in vgradnja tampon posteljice D32 debeline 20 cm z utrjevanjem po slojih do Evd </t>
    </r>
    <r>
      <rPr>
        <sz val="10"/>
        <rFont val="Calibri"/>
        <family val="2"/>
        <charset val="238"/>
      </rPr>
      <t>≥</t>
    </r>
    <r>
      <rPr>
        <sz val="10"/>
        <rFont val="Arial"/>
        <family val="2"/>
        <charset val="238"/>
      </rPr>
      <t xml:space="preserve"> 45</t>
    </r>
    <r>
      <rPr>
        <sz val="10"/>
        <rFont val="Arial CE"/>
        <charset val="238"/>
      </rPr>
      <t>MPa</t>
    </r>
  </si>
  <si>
    <t>ZAKLJUČNA DELA</t>
  </si>
  <si>
    <t>ZAKLUČNA DELA SKUPAJ :</t>
  </si>
  <si>
    <t>Izdelava asfaltne mulde širine 50 cm v debelini voziščne konstrukcije</t>
  </si>
  <si>
    <t xml:space="preserve">Opomba 1.:  V ponudbenih cenah  morajo biti vključeni vsi stroški za izvedbo del (dobave, delo, pomožna dela, stroški ureditve gradbišča, transporti, stroški deponij), stroški organizacije in ureditve gradbišča, ravnanje z odpadki v skladu z veljavno zakonodaj, redno čiščenje gradbišča med izvedbo in po končanju del ter izdelavo dokazil o zanesljivosti objekta. </t>
  </si>
  <si>
    <t>Opomba 2.: Strošek gradbenega nadzora ni zajet v popisu - zagotovi investitor.</t>
  </si>
  <si>
    <t>Izdelava varnostnega načrta</t>
  </si>
  <si>
    <t>Geomehanski / projektantski nadzor (vključeni potni stroški, nadzor in vsa administrativna dela)</t>
  </si>
  <si>
    <t>Izdelava PID, vključno z geodetskim posnetkom</t>
  </si>
  <si>
    <t>Dobava in vgradnja nosilne plasti asfalta AC 22 base B 50/70, A4, debeline 6 cm, vključno z bankino</t>
  </si>
  <si>
    <t>Dobava in vgradnja obrabne plasti asfalta AC 11 surf B 70/100, A4, debeline 4 cm</t>
  </si>
  <si>
    <t>Dobava in vgradnja jeklene varnostne ograja N2 brez distančnikov z vijačenjem na AB gredo, vključno z 2 poševnima zaključkoma (zaključka nista zajeta pri količini)</t>
  </si>
  <si>
    <t>Porušitev in odstranitev asfaltne plasti v debelini do 10cm, nakladanje, odvoz na trajno deponijo na razdaljo do 15km, vključno s stroški deponiranja</t>
  </si>
  <si>
    <t>Popolna zapora ceste, vključno s potrebnimi elaborati in soglasji za zaporo.</t>
  </si>
  <si>
    <t>8.</t>
  </si>
  <si>
    <t>9.</t>
  </si>
  <si>
    <t>Odstranitev grmovja in dreves z debli premera do 10 cm na redko porasli površini - strojno vključno s pridobivanjem dovoljenj za sečnjo (revirni gozdar, odkazilo dreves) in z odvozom na deponijo po izboru izvajalca oz. mletjem na brežino.</t>
  </si>
  <si>
    <t>Posek in odstranitev dreves z deblom premera nad 30 cm, vključno z odstranitvijo panjev, s pridobivanjem dovoljenj za sečnjo (revirni gozdar, odkazilo dreves) in vej z odvozom na deponijo na razdalji do 15 km po izboru izvajalca. Količina ocenjena.</t>
  </si>
  <si>
    <t xml:space="preserve">Strojni izkopi v zemljini III. kategorije, vključno z nakladanjem in prevozom na deponijo na razdalji do 15 km in stroški deponiranja </t>
  </si>
  <si>
    <t>Dobava in vgradnja PE drenažne cevi DN 200 - 2/3 perforirane na betonski posteljci debeline 10 cm in širine 30 cm.</t>
  </si>
  <si>
    <t>Dobava PE cevi DN 315 SN4 in izvedba odvoda vod na peščeni posteljici (pesek, brez kamnov) z zasipom po navodilih proizvajalca</t>
  </si>
  <si>
    <t>Dobava in vgradnja geotekstila (natezna trdnost min.12 kN/m) - po potrebi</t>
  </si>
  <si>
    <t>10.</t>
  </si>
  <si>
    <t>Demontaža in odstranitev jeklene varnostne ograje N2 zabite v brežino, nakladanje, odvoz na trajno deponijo na razdaljo do 10km, vključno s stroški deponiranja</t>
  </si>
  <si>
    <t>Dobava in vgradnja armaturne mreže Q503 B500B v temelj kamnite zložbe</t>
  </si>
  <si>
    <r>
      <t xml:space="preserve">Material za dilatacijske rege debeline 2.0 cm,vključno z vgradnjo in izdelavo reg - trda penasta plošča (stirodur), trajno elastični zapolnitveni material in trajna elastična masa za stike -0.25mx0.6m. </t>
    </r>
    <r>
      <rPr>
        <i/>
        <sz val="10"/>
        <rFont val="Arial CE"/>
        <charset val="238"/>
      </rPr>
      <t xml:space="preserve">Na 15-20m. </t>
    </r>
  </si>
  <si>
    <t>Geodetska dela - zakoličba geodetskih in višinskih točk.</t>
  </si>
  <si>
    <r>
      <t>Dovoz in nasipanje zrnate kamnine 3. kategorije (</t>
    </r>
    <r>
      <rPr>
        <i/>
        <sz val="10"/>
        <rFont val="Arial CE"/>
        <charset val="238"/>
      </rPr>
      <t>gramoz-kamenje, možno do 25% vezljivega materiala</t>
    </r>
    <r>
      <rPr>
        <sz val="10"/>
        <rFont val="Arial CE"/>
        <charset val="238"/>
      </rPr>
      <t xml:space="preserve">) na razdalji do 15 km, vključno z utrjevanjem. </t>
    </r>
    <r>
      <rPr>
        <i/>
        <sz val="10"/>
        <rFont val="Arial CE"/>
        <charset val="238"/>
      </rPr>
      <t>Nasipanje materiala na zaledni strani kamnite zložbe pod VK. Upoštevano 75% zrnatega materiala, 25% vezljivega materiala</t>
    </r>
  </si>
  <si>
    <t>Izdelava jaška iz cementnega betona, krožnega prereza s premerom 80 cm, globokega 4,0 m, vključno  z  izdelavo betonskega ležišča C16/20 debeline 15 cm; z ureditvijo direktnega vtoka in iztoka.</t>
  </si>
  <si>
    <t>Dobava in vgradnja zmrzlinsko odporne posteljice kamnitega drobljenca D64 debeline 30 cm z utrjevanjem po slojih do Evd ≥ 40MPa, vključno z zasipom za zložbo</t>
  </si>
  <si>
    <t>Občina Laško,  Mestna ulica 2, 3270 Laško</t>
  </si>
  <si>
    <t>GM 220/2023</t>
  </si>
  <si>
    <t>Posek in odstranitev dreves z deblom premera 11 do 30 cm, s pridobivanjem dovoljenj za sečnjo (revirni gozdar, odkazilo dreves) in vej z odvozom na deponijo na razdalji do 15 km po izboru izvajalca. Količina ocenjena.</t>
  </si>
  <si>
    <t>Sanacija plazu na LC 200111 Mala Breza - Trobni dol</t>
  </si>
  <si>
    <t>SKUPAJ:</t>
  </si>
  <si>
    <t>popust</t>
  </si>
  <si>
    <t>SKUPAJ S POPUSTOM brez DDV</t>
  </si>
  <si>
    <t>DDV</t>
  </si>
  <si>
    <t>NEPREDVIDENI STROŠKI SKUPAJ:</t>
  </si>
  <si>
    <t xml:space="preserve">POPIS DEL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</si>
</sst>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charset val="238"/>
    </font>
    <font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24"/>
      <name val="Arial CE"/>
      <family val="2"/>
      <charset val="238"/>
    </font>
    <font>
      <sz val="9"/>
      <name val="Arial CE"/>
      <charset val="238"/>
    </font>
    <font>
      <sz val="10"/>
      <color rgb="FFFF0000"/>
      <name val="Arial CE"/>
      <charset val="238"/>
    </font>
    <font>
      <sz val="12"/>
      <color rgb="FFFF0000"/>
      <name val="Arial CE"/>
      <family val="2"/>
      <charset val="238"/>
    </font>
    <font>
      <b/>
      <sz val="8"/>
      <name val="Arial"/>
      <family val="2"/>
      <charset val="238"/>
    </font>
    <font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4" fontId="0" fillId="0" borderId="1" xfId="0" applyNumberFormat="1" applyBorder="1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horizontal="justify" vertical="justify"/>
    </xf>
    <xf numFmtId="49" fontId="2" fillId="0" borderId="1" xfId="0" applyNumberFormat="1" applyFont="1" applyBorder="1" applyAlignment="1">
      <alignment horizontal="justify" vertical="justify"/>
    </xf>
    <xf numFmtId="4" fontId="0" fillId="0" borderId="3" xfId="0" applyNumberFormat="1" applyBorder="1"/>
    <xf numFmtId="4" fontId="0" fillId="0" borderId="4" xfId="0" applyNumberFormat="1" applyBorder="1"/>
    <xf numFmtId="0" fontId="4" fillId="0" borderId="5" xfId="0" applyFont="1" applyBorder="1"/>
    <xf numFmtId="4" fontId="4" fillId="0" borderId="6" xfId="0" applyNumberFormat="1" applyFont="1" applyBorder="1"/>
    <xf numFmtId="0" fontId="3" fillId="0" borderId="0" xfId="0" applyFont="1"/>
    <xf numFmtId="4" fontId="2" fillId="0" borderId="0" xfId="0" applyNumberFormat="1" applyFont="1"/>
    <xf numFmtId="49" fontId="2" fillId="0" borderId="0" xfId="0" applyNumberFormat="1" applyFont="1" applyAlignment="1">
      <alignment vertical="top"/>
    </xf>
    <xf numFmtId="4" fontId="0" fillId="0" borderId="0" xfId="0" applyNumberFormat="1"/>
    <xf numFmtId="49" fontId="0" fillId="0" borderId="0" xfId="0" applyNumberFormat="1" applyAlignment="1">
      <alignment horizontal="justify" vertical="justify"/>
    </xf>
    <xf numFmtId="49" fontId="0" fillId="0" borderId="0" xfId="0" applyNumberFormat="1" applyAlignment="1">
      <alignment vertical="top"/>
    </xf>
    <xf numFmtId="0" fontId="0" fillId="0" borderId="7" xfId="0" applyBorder="1"/>
    <xf numFmtId="49" fontId="0" fillId="0" borderId="0" xfId="0" applyNumberFormat="1"/>
    <xf numFmtId="0" fontId="5" fillId="0" borderId="0" xfId="0" applyFont="1" applyAlignment="1">
      <alignment horizontal="centerContinuous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10" xfId="0" applyNumberFormat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4" fillId="0" borderId="0" xfId="0" applyFont="1"/>
    <xf numFmtId="0" fontId="8" fillId="0" borderId="0" xfId="0" applyFont="1"/>
    <xf numFmtId="0" fontId="2" fillId="2" borderId="2" xfId="0" applyFont="1" applyFill="1" applyBorder="1"/>
    <xf numFmtId="0" fontId="7" fillId="2" borderId="18" xfId="0" applyFont="1" applyFill="1" applyBorder="1"/>
    <xf numFmtId="0" fontId="7" fillId="2" borderId="8" xfId="0" applyFont="1" applyFill="1" applyBorder="1" applyProtection="1">
      <protection hidden="1"/>
    </xf>
    <xf numFmtId="0" fontId="7" fillId="2" borderId="8" xfId="0" applyFont="1" applyFill="1" applyBorder="1"/>
    <xf numFmtId="4" fontId="4" fillId="2" borderId="19" xfId="0" applyNumberFormat="1" applyFont="1" applyFill="1" applyBorder="1"/>
    <xf numFmtId="0" fontId="4" fillId="0" borderId="20" xfId="0" applyFont="1" applyBorder="1"/>
    <xf numFmtId="0" fontId="4" fillId="0" borderId="21" xfId="0" applyFont="1" applyBorder="1"/>
    <xf numFmtId="4" fontId="4" fillId="0" borderId="22" xfId="0" applyNumberFormat="1" applyFont="1" applyBorder="1"/>
    <xf numFmtId="4" fontId="0" fillId="0" borderId="0" xfId="0" applyNumberFormat="1" applyAlignment="1">
      <alignment vertical="top"/>
    </xf>
    <xf numFmtId="0" fontId="2" fillId="0" borderId="16" xfId="0" applyFont="1" applyBorder="1"/>
    <xf numFmtId="4" fontId="2" fillId="0" borderId="16" xfId="0" applyNumberFormat="1" applyFont="1" applyBorder="1"/>
    <xf numFmtId="49" fontId="0" fillId="0" borderId="23" xfId="0" applyNumberFormat="1" applyBorder="1" applyAlignment="1">
      <alignment horizontal="justify" vertical="justify"/>
    </xf>
    <xf numFmtId="4" fontId="0" fillId="0" borderId="23" xfId="0" applyNumberFormat="1" applyBorder="1"/>
    <xf numFmtId="49" fontId="0" fillId="0" borderId="23" xfId="0" applyNumberFormat="1" applyBorder="1" applyAlignment="1">
      <alignment vertical="top"/>
    </xf>
    <xf numFmtId="49" fontId="0" fillId="0" borderId="27" xfId="0" applyNumberFormat="1" applyBorder="1" applyAlignment="1">
      <alignment vertical="top"/>
    </xf>
    <xf numFmtId="49" fontId="2" fillId="0" borderId="28" xfId="0" applyNumberFormat="1" applyFont="1" applyBorder="1" applyAlignment="1">
      <alignment vertical="top"/>
    </xf>
    <xf numFmtId="49" fontId="2" fillId="0" borderId="16" xfId="0" applyNumberFormat="1" applyFont="1" applyBorder="1" applyAlignment="1">
      <alignment vertical="top"/>
    </xf>
    <xf numFmtId="49" fontId="2" fillId="0" borderId="16" xfId="0" applyNumberFormat="1" applyFont="1" applyBorder="1" applyAlignment="1">
      <alignment horizontal="left" vertical="top"/>
    </xf>
    <xf numFmtId="4" fontId="2" fillId="0" borderId="17" xfId="0" applyNumberFormat="1" applyFont="1" applyBorder="1"/>
    <xf numFmtId="49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justify" vertical="justify"/>
    </xf>
    <xf numFmtId="4" fontId="4" fillId="0" borderId="0" xfId="0" applyNumberFormat="1" applyFont="1"/>
    <xf numFmtId="0" fontId="2" fillId="0" borderId="28" xfId="0" applyFont="1" applyBorder="1"/>
    <xf numFmtId="0" fontId="2" fillId="0" borderId="29" xfId="0" applyFont="1" applyBorder="1"/>
    <xf numFmtId="49" fontId="9" fillId="0" borderId="30" xfId="0" applyNumberFormat="1" applyFont="1" applyBorder="1" applyAlignment="1">
      <alignment vertical="top"/>
    </xf>
    <xf numFmtId="0" fontId="9" fillId="0" borderId="30" xfId="0" applyFont="1" applyBorder="1"/>
    <xf numFmtId="0" fontId="2" fillId="0" borderId="30" xfId="0" applyFont="1" applyBorder="1"/>
    <xf numFmtId="4" fontId="2" fillId="0" borderId="31" xfId="0" applyNumberFormat="1" applyFont="1" applyBorder="1"/>
    <xf numFmtId="4" fontId="0" fillId="0" borderId="27" xfId="0" applyNumberFormat="1" applyBorder="1"/>
    <xf numFmtId="0" fontId="2" fillId="0" borderId="24" xfId="0" applyFont="1" applyBorder="1"/>
    <xf numFmtId="49" fontId="2" fillId="0" borderId="25" xfId="0" applyNumberFormat="1" applyFont="1" applyBorder="1" applyAlignment="1">
      <alignment vertical="top"/>
    </xf>
    <xf numFmtId="0" fontId="2" fillId="0" borderId="25" xfId="0" applyFont="1" applyBorder="1"/>
    <xf numFmtId="4" fontId="2" fillId="0" borderId="26" xfId="0" applyNumberFormat="1" applyFont="1" applyBorder="1"/>
    <xf numFmtId="49" fontId="4" fillId="0" borderId="32" xfId="0" applyNumberFormat="1" applyFont="1" applyBorder="1" applyAlignment="1">
      <alignment vertical="top"/>
    </xf>
    <xf numFmtId="49" fontId="4" fillId="0" borderId="32" xfId="0" applyNumberFormat="1" applyFont="1" applyBorder="1" applyAlignment="1">
      <alignment horizontal="justify" vertical="justify"/>
    </xf>
    <xf numFmtId="4" fontId="4" fillId="0" borderId="32" xfId="0" applyNumberFormat="1" applyFont="1" applyBorder="1"/>
    <xf numFmtId="49" fontId="4" fillId="0" borderId="29" xfId="0" applyNumberFormat="1" applyFont="1" applyBorder="1" applyAlignment="1">
      <alignment vertical="top"/>
    </xf>
    <xf numFmtId="49" fontId="4" fillId="0" borderId="30" xfId="0" applyNumberFormat="1" applyFont="1" applyBorder="1" applyAlignment="1">
      <alignment vertical="top"/>
    </xf>
    <xf numFmtId="49" fontId="4" fillId="0" borderId="30" xfId="0" applyNumberFormat="1" applyFont="1" applyBorder="1" applyAlignment="1">
      <alignment horizontal="justify" vertical="justify"/>
    </xf>
    <xf numFmtId="4" fontId="4" fillId="0" borderId="30" xfId="0" applyNumberFormat="1" applyFont="1" applyBorder="1"/>
    <xf numFmtId="4" fontId="4" fillId="0" borderId="31" xfId="0" applyNumberFormat="1" applyFont="1" applyBorder="1"/>
    <xf numFmtId="0" fontId="2" fillId="0" borderId="0" xfId="0" applyFont="1"/>
    <xf numFmtId="49" fontId="0" fillId="0" borderId="32" xfId="0" applyNumberFormat="1" applyBorder="1" applyAlignment="1">
      <alignment vertical="top"/>
    </xf>
    <xf numFmtId="49" fontId="2" fillId="0" borderId="32" xfId="0" applyNumberFormat="1" applyFont="1" applyBorder="1" applyAlignment="1">
      <alignment vertical="top"/>
    </xf>
    <xf numFmtId="49" fontId="2" fillId="0" borderId="32" xfId="0" applyNumberFormat="1" applyFont="1" applyBorder="1" applyAlignment="1">
      <alignment horizontal="justify" vertical="justify"/>
    </xf>
    <xf numFmtId="4" fontId="10" fillId="0" borderId="32" xfId="0" applyNumberFormat="1" applyFont="1" applyBorder="1"/>
    <xf numFmtId="0" fontId="0" fillId="0" borderId="33" xfId="0" applyBorder="1"/>
    <xf numFmtId="49" fontId="8" fillId="0" borderId="29" xfId="0" applyNumberFormat="1" applyFont="1" applyBorder="1" applyAlignment="1">
      <alignment vertical="top"/>
    </xf>
    <xf numFmtId="4" fontId="8" fillId="0" borderId="30" xfId="0" applyNumberFormat="1" applyFont="1" applyBorder="1"/>
    <xf numFmtId="4" fontId="8" fillId="0" borderId="31" xfId="0" applyNumberFormat="1" applyFont="1" applyBorder="1"/>
    <xf numFmtId="49" fontId="0" fillId="0" borderId="28" xfId="0" applyNumberFormat="1" applyBorder="1" applyAlignment="1">
      <alignment vertical="top"/>
    </xf>
    <xf numFmtId="49" fontId="2" fillId="0" borderId="16" xfId="0" applyNumberFormat="1" applyFont="1" applyBorder="1" applyAlignment="1">
      <alignment horizontal="justify" vertical="justify"/>
    </xf>
    <xf numFmtId="4" fontId="0" fillId="0" borderId="16" xfId="0" applyNumberFormat="1" applyBorder="1"/>
    <xf numFmtId="49" fontId="4" fillId="0" borderId="30" xfId="0" applyNumberFormat="1" applyFont="1" applyBorder="1" applyAlignment="1">
      <alignment horizontal="left" vertical="top"/>
    </xf>
    <xf numFmtId="0" fontId="0" fillId="0" borderId="34" xfId="0" applyBorder="1"/>
    <xf numFmtId="0" fontId="0" fillId="0" borderId="34" xfId="0" applyBorder="1" applyAlignment="1">
      <alignment horizontal="justify" vertical="justify"/>
    </xf>
    <xf numFmtId="4" fontId="0" fillId="0" borderId="34" xfId="0" applyNumberFormat="1" applyBorder="1"/>
    <xf numFmtId="49" fontId="4" fillId="0" borderId="35" xfId="0" applyNumberFormat="1" applyFont="1" applyBorder="1" applyAlignment="1">
      <alignment vertical="top"/>
    </xf>
    <xf numFmtId="49" fontId="4" fillId="0" borderId="36" xfId="0" applyNumberFormat="1" applyFont="1" applyBorder="1" applyAlignment="1">
      <alignment vertical="top"/>
    </xf>
    <xf numFmtId="49" fontId="4" fillId="0" borderId="36" xfId="0" applyNumberFormat="1" applyFont="1" applyBorder="1" applyAlignment="1">
      <alignment horizontal="left" vertical="top"/>
    </xf>
    <xf numFmtId="4" fontId="4" fillId="0" borderId="36" xfId="0" applyNumberFormat="1" applyFont="1" applyBorder="1"/>
    <xf numFmtId="4" fontId="4" fillId="0" borderId="36" xfId="0" applyNumberFormat="1" applyFont="1" applyBorder="1" applyProtection="1">
      <protection locked="0"/>
    </xf>
    <xf numFmtId="4" fontId="4" fillId="0" borderId="37" xfId="0" applyNumberFormat="1" applyFont="1" applyBorder="1"/>
    <xf numFmtId="49" fontId="0" fillId="0" borderId="1" xfId="0" applyNumberFormat="1" applyBorder="1" applyAlignment="1" applyProtection="1">
      <alignment vertical="top"/>
      <protection locked="0"/>
    </xf>
    <xf numFmtId="49" fontId="2" fillId="0" borderId="0" xfId="0" applyNumberFormat="1" applyFont="1" applyAlignment="1">
      <alignment horizontal="left" vertical="top"/>
    </xf>
    <xf numFmtId="4" fontId="0" fillId="0" borderId="23" xfId="0" applyNumberFormat="1" applyBorder="1" applyProtection="1">
      <protection locked="0"/>
    </xf>
    <xf numFmtId="0" fontId="0" fillId="0" borderId="23" xfId="0" applyBorder="1"/>
    <xf numFmtId="2" fontId="0" fillId="0" borderId="23" xfId="0" applyNumberFormat="1" applyBorder="1"/>
    <xf numFmtId="2" fontId="0" fillId="0" borderId="23" xfId="0" applyNumberFormat="1" applyBorder="1" applyProtection="1">
      <protection locked="0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5" fillId="0" borderId="0" xfId="0" applyFont="1"/>
    <xf numFmtId="0" fontId="0" fillId="0" borderId="0" xfId="0" applyAlignment="1">
      <alignment horizontal="right"/>
    </xf>
    <xf numFmtId="0" fontId="4" fillId="0" borderId="40" xfId="0" applyFont="1" applyBorder="1"/>
    <xf numFmtId="49" fontId="8" fillId="0" borderId="0" xfId="0" applyNumberFormat="1" applyFont="1" applyAlignment="1">
      <alignment horizontal="left"/>
    </xf>
    <xf numFmtId="49" fontId="0" fillId="0" borderId="23" xfId="0" applyNumberFormat="1" applyBorder="1" applyAlignment="1">
      <alignment horizontal="justify"/>
    </xf>
    <xf numFmtId="49" fontId="14" fillId="0" borderId="23" xfId="0" applyNumberFormat="1" applyFont="1" applyBorder="1" applyAlignment="1">
      <alignment horizontal="center" vertical="top" wrapText="1"/>
    </xf>
    <xf numFmtId="4" fontId="0" fillId="0" borderId="23" xfId="0" applyNumberFormat="1" applyBorder="1" applyAlignment="1">
      <alignment horizontal="center"/>
    </xf>
    <xf numFmtId="49" fontId="15" fillId="0" borderId="23" xfId="0" applyNumberFormat="1" applyFont="1" applyBorder="1" applyAlignment="1">
      <alignment horizontal="justify" vertical="justify"/>
    </xf>
    <xf numFmtId="49" fontId="8" fillId="0" borderId="24" xfId="0" applyNumberFormat="1" applyFont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49" fontId="4" fillId="0" borderId="25" xfId="0" applyNumberFormat="1" applyFont="1" applyBorder="1" applyAlignment="1">
      <alignment horizontal="left"/>
    </xf>
    <xf numFmtId="4" fontId="10" fillId="0" borderId="25" xfId="0" applyNumberFormat="1" applyFont="1" applyBorder="1" applyAlignment="1">
      <alignment horizontal="center"/>
    </xf>
    <xf numFmtId="0" fontId="8" fillId="0" borderId="25" xfId="0" applyFont="1" applyBorder="1"/>
    <xf numFmtId="4" fontId="16" fillId="0" borderId="25" xfId="0" applyNumberFormat="1" applyFont="1" applyBorder="1"/>
    <xf numFmtId="4" fontId="16" fillId="0" borderId="26" xfId="0" applyNumberFormat="1" applyFont="1" applyBorder="1"/>
    <xf numFmtId="49" fontId="0" fillId="0" borderId="23" xfId="0" applyNumberFormat="1" applyBorder="1" applyAlignment="1">
      <alignment horizontal="center"/>
    </xf>
    <xf numFmtId="49" fontId="14" fillId="0" borderId="23" xfId="0" applyNumberFormat="1" applyFont="1" applyBorder="1" applyAlignment="1">
      <alignment horizontal="center"/>
    </xf>
    <xf numFmtId="0" fontId="11" fillId="0" borderId="0" xfId="0" applyFont="1" applyAlignment="1">
      <alignment horizontal="justify" vertical="center" wrapText="1"/>
    </xf>
    <xf numFmtId="49" fontId="14" fillId="0" borderId="27" xfId="0" applyNumberFormat="1" applyFon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32" xfId="0" applyNumberFormat="1" applyBorder="1"/>
    <xf numFmtId="4" fontId="0" fillId="0" borderId="32" xfId="0" applyNumberFormat="1" applyBorder="1" applyProtection="1">
      <protection locked="0"/>
    </xf>
    <xf numFmtId="49" fontId="2" fillId="0" borderId="24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left"/>
    </xf>
    <xf numFmtId="4" fontId="2" fillId="0" borderId="25" xfId="0" applyNumberFormat="1" applyFont="1" applyBorder="1" applyAlignment="1">
      <alignment horizontal="center"/>
    </xf>
    <xf numFmtId="4" fontId="2" fillId="0" borderId="25" xfId="0" applyNumberFormat="1" applyFont="1" applyBorder="1"/>
    <xf numFmtId="4" fontId="2" fillId="0" borderId="25" xfId="0" applyNumberFormat="1" applyFont="1" applyBorder="1" applyProtection="1">
      <protection locked="0"/>
    </xf>
    <xf numFmtId="49" fontId="14" fillId="0" borderId="23" xfId="0" applyNumberFormat="1" applyFont="1" applyBorder="1" applyAlignment="1">
      <alignment horizontal="center" vertical="top"/>
    </xf>
    <xf numFmtId="49" fontId="14" fillId="0" borderId="27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Protection="1">
      <protection locked="0"/>
    </xf>
    <xf numFmtId="49" fontId="0" fillId="0" borderId="27" xfId="0" applyNumberFormat="1" applyBorder="1" applyAlignment="1">
      <alignment horizontal="center" vertical="top"/>
    </xf>
    <xf numFmtId="49" fontId="17" fillId="0" borderId="0" xfId="0" applyNumberFormat="1" applyFont="1" applyAlignment="1">
      <alignment horizontal="left" vertical="center" wrapText="1"/>
    </xf>
    <xf numFmtId="49" fontId="0" fillId="0" borderId="1" xfId="0" applyNumberFormat="1" applyBorder="1" applyAlignment="1">
      <alignment horizontal="justify"/>
    </xf>
    <xf numFmtId="49" fontId="0" fillId="0" borderId="32" xfId="0" applyNumberFormat="1" applyBorder="1" applyAlignment="1">
      <alignment horizontal="justify" vertical="justify"/>
    </xf>
    <xf numFmtId="49" fontId="2" fillId="0" borderId="38" xfId="0" applyNumberFormat="1" applyFont="1" applyBorder="1" applyAlignment="1">
      <alignment horizontal="left" vertical="top"/>
    </xf>
    <xf numFmtId="49" fontId="2" fillId="0" borderId="25" xfId="0" applyNumberFormat="1" applyFont="1" applyBorder="1" applyAlignment="1">
      <alignment horizontal="left" vertical="top"/>
    </xf>
    <xf numFmtId="49" fontId="2" fillId="0" borderId="39" xfId="0" applyNumberFormat="1" applyFont="1" applyBorder="1" applyAlignment="1">
      <alignment horizontal="left" vertical="top"/>
    </xf>
    <xf numFmtId="0" fontId="13" fillId="0" borderId="0" xfId="0" applyFont="1" applyAlignment="1">
      <alignment horizontal="center"/>
    </xf>
    <xf numFmtId="49" fontId="17" fillId="0" borderId="41" xfId="0" applyNumberFormat="1" applyFont="1" applyBorder="1" applyAlignment="1">
      <alignment horizontal="left" vertical="center" wrapText="1"/>
    </xf>
    <xf numFmtId="49" fontId="17" fillId="0" borderId="12" xfId="0" applyNumberFormat="1" applyFont="1" applyBorder="1" applyAlignment="1">
      <alignment horizontal="left" vertical="center" wrapText="1"/>
    </xf>
    <xf numFmtId="49" fontId="17" fillId="0" borderId="42" xfId="0" applyNumberFormat="1" applyFont="1" applyBorder="1" applyAlignment="1">
      <alignment horizontal="left" vertical="center" wrapText="1"/>
    </xf>
    <xf numFmtId="49" fontId="17" fillId="0" borderId="43" xfId="0" applyNumberFormat="1" applyFont="1" applyBorder="1" applyAlignment="1">
      <alignment horizontal="left" vertical="center" wrapText="1"/>
    </xf>
    <xf numFmtId="49" fontId="17" fillId="0" borderId="0" xfId="0" applyNumberFormat="1" applyFont="1" applyAlignment="1">
      <alignment horizontal="left" vertical="center" wrapText="1"/>
    </xf>
    <xf numFmtId="49" fontId="17" fillId="0" borderId="44" xfId="0" applyNumberFormat="1" applyFont="1" applyBorder="1" applyAlignment="1">
      <alignment horizontal="left" vertical="center" wrapText="1"/>
    </xf>
    <xf numFmtId="49" fontId="17" fillId="0" borderId="18" xfId="0" applyNumberFormat="1" applyFont="1" applyBorder="1" applyAlignment="1">
      <alignment horizontal="left" vertical="center" wrapText="1"/>
    </xf>
    <xf numFmtId="49" fontId="17" fillId="0" borderId="8" xfId="0" applyNumberFormat="1" applyFont="1" applyBorder="1" applyAlignment="1">
      <alignment horizontal="left" vertical="center" wrapText="1"/>
    </xf>
    <xf numFmtId="49" fontId="17" fillId="0" borderId="19" xfId="0" applyNumberFormat="1" applyFont="1" applyBorder="1" applyAlignment="1">
      <alignment horizontal="left" vertical="center" wrapText="1"/>
    </xf>
    <xf numFmtId="49" fontId="17" fillId="0" borderId="24" xfId="0" applyNumberFormat="1" applyFont="1" applyBorder="1" applyAlignment="1">
      <alignment horizontal="left" vertical="center" wrapText="1"/>
    </xf>
    <xf numFmtId="49" fontId="17" fillId="0" borderId="25" xfId="0" applyNumberFormat="1" applyFont="1" applyBorder="1" applyAlignment="1">
      <alignment horizontal="left" vertical="center" wrapText="1"/>
    </xf>
    <xf numFmtId="49" fontId="17" fillId="0" borderId="26" xfId="0" applyNumberFormat="1" applyFont="1" applyBorder="1" applyAlignment="1">
      <alignment horizontal="left" vertical="center" wrapText="1"/>
    </xf>
    <xf numFmtId="0" fontId="4" fillId="0" borderId="43" xfId="0" applyFont="1" applyBorder="1"/>
    <xf numFmtId="0" fontId="4" fillId="0" borderId="0" xfId="0" applyFont="1" applyBorder="1"/>
    <xf numFmtId="4" fontId="4" fillId="0" borderId="44" xfId="0" applyNumberFormat="1" applyFont="1" applyBorder="1"/>
    <xf numFmtId="10" fontId="4" fillId="3" borderId="0" xfId="0" applyNumberFormat="1" applyFont="1" applyFill="1" applyBorder="1"/>
    <xf numFmtId="0" fontId="4" fillId="0" borderId="45" xfId="0" applyFont="1" applyBorder="1"/>
    <xf numFmtId="0" fontId="7" fillId="2" borderId="46" xfId="0" applyFont="1" applyFill="1" applyBorder="1"/>
    <xf numFmtId="4" fontId="0" fillId="3" borderId="23" xfId="0" applyNumberFormat="1" applyFill="1" applyBorder="1"/>
    <xf numFmtId="4" fontId="0" fillId="3" borderId="23" xfId="0" applyNumberFormat="1" applyFill="1" applyBorder="1" applyProtection="1">
      <protection locked="0"/>
    </xf>
    <xf numFmtId="4" fontId="0" fillId="3" borderId="32" xfId="0" applyNumberFormat="1" applyFill="1" applyBorder="1"/>
    <xf numFmtId="2" fontId="0" fillId="3" borderId="23" xfId="0" applyNumberFormat="1" applyFill="1" applyBorder="1" applyProtection="1">
      <protection locked="0"/>
    </xf>
    <xf numFmtId="2" fontId="0" fillId="3" borderId="23" xfId="0" applyNumberFormat="1" applyFill="1" applyBorder="1"/>
  </cellXfs>
  <cellStyles count="2">
    <cellStyle name="Navadno" xfId="0" builtinId="0"/>
    <cellStyle name="Navadno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0"/>
  <sheetViews>
    <sheetView tabSelected="1" view="pageBreakPreview" zoomScaleSheetLayoutView="100" workbookViewId="0">
      <selection activeCell="D11" sqref="D11"/>
    </sheetView>
  </sheetViews>
  <sheetFormatPr defaultRowHeight="12.75" x14ac:dyDescent="0.2"/>
  <cols>
    <col min="2" max="2" width="4.7109375" customWidth="1"/>
    <col min="3" max="3" width="6.28515625" customWidth="1"/>
    <col min="4" max="4" width="30" customWidth="1"/>
    <col min="5" max="5" width="6.140625" customWidth="1"/>
    <col min="6" max="6" width="9.85546875" customWidth="1"/>
    <col min="7" max="7" width="13.28515625" customWidth="1"/>
    <col min="8" max="8" width="14.42578125" customWidth="1"/>
    <col min="9" max="9" width="7.7109375" customWidth="1"/>
  </cols>
  <sheetData>
    <row r="2" spans="1:8" ht="30" x14ac:dyDescent="0.4">
      <c r="B2" s="144" t="s">
        <v>104</v>
      </c>
      <c r="C2" s="144"/>
      <c r="D2" s="144"/>
      <c r="E2" s="144"/>
      <c r="F2" s="144"/>
      <c r="G2" s="144"/>
      <c r="H2" s="144"/>
    </row>
    <row r="3" spans="1:8" ht="30" x14ac:dyDescent="0.4">
      <c r="B3" s="101"/>
      <c r="C3" s="101"/>
      <c r="D3" s="101"/>
      <c r="E3" s="101"/>
      <c r="F3" s="101"/>
      <c r="G3" s="101"/>
      <c r="H3" s="101"/>
    </row>
    <row r="4" spans="1:8" ht="15" x14ac:dyDescent="0.2">
      <c r="A4" t="s">
        <v>42</v>
      </c>
      <c r="B4" s="102" t="s">
        <v>98</v>
      </c>
      <c r="C4" s="27"/>
      <c r="D4" s="100"/>
      <c r="E4" s="27"/>
      <c r="F4" s="27"/>
      <c r="G4" s="100"/>
      <c r="H4" s="27"/>
    </row>
    <row r="5" spans="1:8" ht="15" x14ac:dyDescent="0.2">
      <c r="B5" s="102"/>
      <c r="C5" s="27"/>
      <c r="D5" s="100"/>
      <c r="E5" s="27"/>
      <c r="F5" s="27"/>
      <c r="G5" s="100"/>
      <c r="H5" s="27"/>
    </row>
    <row r="6" spans="1:8" ht="15" x14ac:dyDescent="0.2">
      <c r="A6" t="s">
        <v>43</v>
      </c>
      <c r="B6" s="102" t="s">
        <v>95</v>
      </c>
      <c r="C6" s="27"/>
      <c r="D6" s="100"/>
      <c r="E6" s="27"/>
      <c r="F6" s="27"/>
      <c r="G6" s="100"/>
      <c r="H6" s="27"/>
    </row>
    <row r="8" spans="1:8" ht="15" x14ac:dyDescent="0.2">
      <c r="A8" t="s">
        <v>47</v>
      </c>
      <c r="B8" s="102" t="s">
        <v>58</v>
      </c>
    </row>
    <row r="9" spans="1:8" ht="15" x14ac:dyDescent="0.2">
      <c r="B9" s="28"/>
      <c r="C9" s="27"/>
      <c r="D9" s="100"/>
      <c r="E9" s="27"/>
      <c r="F9" s="27"/>
      <c r="G9" s="100"/>
      <c r="H9" s="27"/>
    </row>
    <row r="10" spans="1:8" ht="15" x14ac:dyDescent="0.2">
      <c r="A10" t="s">
        <v>46</v>
      </c>
      <c r="B10" s="102" t="s">
        <v>96</v>
      </c>
      <c r="E10" s="27"/>
      <c r="F10" s="27"/>
      <c r="G10" s="100"/>
      <c r="H10" s="27"/>
    </row>
    <row r="11" spans="1:8" ht="15" x14ac:dyDescent="0.2">
      <c r="B11" s="28"/>
      <c r="C11" s="27"/>
      <c r="D11" s="100"/>
      <c r="E11" s="27"/>
      <c r="F11" s="27"/>
      <c r="G11" s="100"/>
      <c r="H11" s="27"/>
    </row>
    <row r="12" spans="1:8" ht="15" x14ac:dyDescent="0.2">
      <c r="B12" s="106"/>
      <c r="C12" s="27"/>
      <c r="D12" s="100"/>
      <c r="E12" s="27"/>
      <c r="F12" s="27"/>
      <c r="G12" s="100"/>
      <c r="H12" s="27"/>
    </row>
    <row r="13" spans="1:8" ht="15" x14ac:dyDescent="0.2">
      <c r="B13" s="28"/>
      <c r="C13" s="27"/>
      <c r="E13" s="27"/>
      <c r="F13" s="27"/>
      <c r="G13" s="100"/>
      <c r="H13" s="27"/>
    </row>
    <row r="14" spans="1:8" ht="15" x14ac:dyDescent="0.2">
      <c r="B14" s="28"/>
      <c r="C14" s="27"/>
      <c r="D14" s="100"/>
      <c r="E14" s="27"/>
      <c r="F14" s="27"/>
      <c r="G14" s="100"/>
      <c r="H14" s="27"/>
    </row>
    <row r="15" spans="1:8" ht="20.25" x14ac:dyDescent="0.3">
      <c r="B15" s="28"/>
      <c r="D15" s="103" t="s">
        <v>44</v>
      </c>
      <c r="E15" s="104"/>
      <c r="F15" s="17"/>
      <c r="G15" s="17"/>
      <c r="H15" s="17"/>
    </row>
    <row r="16" spans="1:8" ht="15.75" thickBot="1" x14ac:dyDescent="0.25">
      <c r="B16" s="28"/>
      <c r="C16" s="18"/>
      <c r="D16" s="18"/>
      <c r="E16" s="18"/>
      <c r="F16" s="18"/>
      <c r="G16" s="18"/>
    </row>
    <row r="17" spans="2:8" ht="15" x14ac:dyDescent="0.2">
      <c r="B17" s="28"/>
      <c r="C17" s="19" t="s">
        <v>7</v>
      </c>
      <c r="D17" s="23" t="s">
        <v>8</v>
      </c>
      <c r="E17" s="23"/>
      <c r="F17" s="23"/>
      <c r="G17" s="24"/>
      <c r="H17" s="5">
        <f>H69</f>
        <v>0</v>
      </c>
    </row>
    <row r="18" spans="2:8" ht="15" x14ac:dyDescent="0.2">
      <c r="B18" s="28"/>
      <c r="C18" s="20" t="s">
        <v>12</v>
      </c>
      <c r="D18" t="s">
        <v>32</v>
      </c>
      <c r="G18" s="15"/>
      <c r="H18" s="6">
        <f>H81</f>
        <v>0</v>
      </c>
    </row>
    <row r="19" spans="2:8" ht="15" x14ac:dyDescent="0.2">
      <c r="B19" s="28"/>
      <c r="C19" s="20" t="s">
        <v>14</v>
      </c>
      <c r="D19" s="16" t="s">
        <v>49</v>
      </c>
      <c r="G19" s="15"/>
      <c r="H19" s="6">
        <f>H101</f>
        <v>0</v>
      </c>
    </row>
    <row r="20" spans="2:8" ht="15" x14ac:dyDescent="0.2">
      <c r="B20" s="28"/>
      <c r="C20" s="20" t="s">
        <v>15</v>
      </c>
      <c r="D20" s="16" t="s">
        <v>39</v>
      </c>
      <c r="G20" s="15"/>
      <c r="H20" s="6">
        <f>H117</f>
        <v>0</v>
      </c>
    </row>
    <row r="21" spans="2:8" ht="15" x14ac:dyDescent="0.2">
      <c r="B21" s="28"/>
      <c r="C21" s="20" t="s">
        <v>18</v>
      </c>
      <c r="D21" s="16" t="s">
        <v>36</v>
      </c>
      <c r="G21" s="15"/>
      <c r="H21" s="6">
        <f>H137</f>
        <v>0</v>
      </c>
    </row>
    <row r="22" spans="2:8" ht="15" x14ac:dyDescent="0.2">
      <c r="B22" s="28"/>
      <c r="C22" s="20" t="s">
        <v>21</v>
      </c>
      <c r="D22" s="16" t="s">
        <v>66</v>
      </c>
      <c r="G22" s="15"/>
      <c r="H22" s="6">
        <f>H143</f>
        <v>0</v>
      </c>
    </row>
    <row r="23" spans="2:8" ht="15" x14ac:dyDescent="0.2">
      <c r="B23" s="28"/>
      <c r="C23" s="21" t="s">
        <v>35</v>
      </c>
      <c r="D23" s="16" t="s">
        <v>17</v>
      </c>
      <c r="G23" s="15"/>
      <c r="H23" s="6">
        <f>H147</f>
        <v>0</v>
      </c>
    </row>
    <row r="24" spans="2:8" ht="15" x14ac:dyDescent="0.2">
      <c r="B24" s="28"/>
      <c r="C24" s="21" t="s">
        <v>38</v>
      </c>
      <c r="D24" s="16" t="s">
        <v>23</v>
      </c>
      <c r="G24" s="15"/>
      <c r="H24" s="6">
        <f>H157</f>
        <v>0</v>
      </c>
    </row>
    <row r="25" spans="2:8" ht="15.75" thickBot="1" x14ac:dyDescent="0.25">
      <c r="B25" s="28"/>
      <c r="C25" s="22"/>
      <c r="E25" s="18"/>
      <c r="F25" s="18"/>
      <c r="G25" s="25"/>
      <c r="H25" s="26"/>
    </row>
    <row r="26" spans="2:8" ht="16.5" thickBot="1" x14ac:dyDescent="0.3">
      <c r="B26" s="28"/>
      <c r="C26" s="7"/>
      <c r="D26" s="105" t="s">
        <v>99</v>
      </c>
      <c r="E26" s="105"/>
      <c r="F26" s="105"/>
      <c r="G26" s="105"/>
      <c r="H26" s="8">
        <f>SUM(H17:H24)</f>
        <v>0</v>
      </c>
    </row>
    <row r="27" spans="2:8" ht="16.5" thickTop="1" x14ac:dyDescent="0.25">
      <c r="B27" s="28"/>
      <c r="C27" s="157"/>
      <c r="D27" s="158" t="s">
        <v>100</v>
      </c>
      <c r="E27" s="158"/>
      <c r="F27" s="160">
        <v>0.1</v>
      </c>
      <c r="G27" s="158"/>
      <c r="H27" s="159">
        <f>H26*F27</f>
        <v>0</v>
      </c>
    </row>
    <row r="28" spans="2:8" ht="16.5" thickBot="1" x14ac:dyDescent="0.3">
      <c r="B28" s="28"/>
      <c r="C28" s="157"/>
      <c r="D28" s="158" t="s">
        <v>101</v>
      </c>
      <c r="E28" s="158"/>
      <c r="F28" s="161"/>
      <c r="G28" s="158"/>
      <c r="H28" s="159">
        <f>H26-H27</f>
        <v>0</v>
      </c>
    </row>
    <row r="29" spans="2:8" ht="16.5" thickTop="1" x14ac:dyDescent="0.25">
      <c r="B29" s="28"/>
      <c r="C29" s="36"/>
      <c r="D29" s="37" t="s">
        <v>102</v>
      </c>
      <c r="E29" s="37"/>
      <c r="F29" s="160">
        <v>0.22</v>
      </c>
      <c r="G29" s="37"/>
      <c r="H29" s="38">
        <f>H28*F29</f>
        <v>0</v>
      </c>
    </row>
    <row r="30" spans="2:8" ht="18.75" thickBot="1" x14ac:dyDescent="0.3">
      <c r="B30" s="28"/>
      <c r="C30" s="32"/>
      <c r="D30" s="33" t="s">
        <v>16</v>
      </c>
      <c r="E30" s="34"/>
      <c r="F30" s="162"/>
      <c r="G30" s="34"/>
      <c r="H30" s="35">
        <f>H28+H29</f>
        <v>0</v>
      </c>
    </row>
    <row r="31" spans="2:8" ht="15" x14ac:dyDescent="0.2">
      <c r="B31" s="28"/>
      <c r="C31" s="27"/>
      <c r="D31" s="100"/>
      <c r="E31" s="27"/>
      <c r="F31" s="27"/>
      <c r="G31" s="100"/>
      <c r="H31" s="27"/>
    </row>
    <row r="32" spans="2:8" ht="15.75" thickBot="1" x14ac:dyDescent="0.25">
      <c r="B32" s="28"/>
      <c r="C32" s="27"/>
      <c r="D32" s="100"/>
      <c r="E32" s="27"/>
      <c r="F32" s="27"/>
      <c r="G32" s="100"/>
      <c r="H32" s="27"/>
    </row>
    <row r="33" spans="2:8" ht="15" x14ac:dyDescent="0.2">
      <c r="B33" s="28"/>
      <c r="C33" s="145" t="s">
        <v>69</v>
      </c>
      <c r="D33" s="146"/>
      <c r="E33" s="146"/>
      <c r="F33" s="146"/>
      <c r="G33" s="146"/>
      <c r="H33" s="147"/>
    </row>
    <row r="34" spans="2:8" ht="15" x14ac:dyDescent="0.2">
      <c r="B34" s="28"/>
      <c r="C34" s="148"/>
      <c r="D34" s="149"/>
      <c r="E34" s="149"/>
      <c r="F34" s="149"/>
      <c r="G34" s="149"/>
      <c r="H34" s="150"/>
    </row>
    <row r="35" spans="2:8" ht="15" x14ac:dyDescent="0.2">
      <c r="B35" s="28"/>
      <c r="C35" s="148"/>
      <c r="D35" s="149"/>
      <c r="E35" s="149"/>
      <c r="F35" s="149"/>
      <c r="G35" s="149"/>
      <c r="H35" s="150"/>
    </row>
    <row r="36" spans="2:8" ht="15.75" thickBot="1" x14ac:dyDescent="0.25">
      <c r="B36" s="28"/>
      <c r="C36" s="151"/>
      <c r="D36" s="152"/>
      <c r="E36" s="152"/>
      <c r="F36" s="152"/>
      <c r="G36" s="152"/>
      <c r="H36" s="153"/>
    </row>
    <row r="37" spans="2:8" ht="15.75" thickBot="1" x14ac:dyDescent="0.25">
      <c r="B37" s="28"/>
      <c r="C37" s="138"/>
      <c r="D37" s="138"/>
      <c r="E37" s="138"/>
      <c r="F37" s="138"/>
      <c r="G37" s="138"/>
      <c r="H37" s="138"/>
    </row>
    <row r="38" spans="2:8" ht="13.5" thickBot="1" x14ac:dyDescent="0.25">
      <c r="C38" s="154" t="s">
        <v>70</v>
      </c>
      <c r="D38" s="155"/>
      <c r="E38" s="155"/>
      <c r="F38" s="155"/>
      <c r="G38" s="155"/>
      <c r="H38" s="156"/>
    </row>
    <row r="39" spans="2:8" x14ac:dyDescent="0.2">
      <c r="C39" s="138"/>
      <c r="D39" s="138"/>
      <c r="E39" s="138"/>
      <c r="F39" s="138"/>
      <c r="G39" s="138"/>
      <c r="H39" s="138"/>
    </row>
    <row r="40" spans="2:8" x14ac:dyDescent="0.2">
      <c r="C40" s="138"/>
      <c r="D40" s="138"/>
      <c r="E40" s="138"/>
      <c r="F40" s="138"/>
      <c r="G40" s="138"/>
      <c r="H40" s="138"/>
    </row>
    <row r="41" spans="2:8" x14ac:dyDescent="0.2">
      <c r="C41" s="138"/>
      <c r="D41" s="138"/>
      <c r="E41" s="138"/>
      <c r="F41" s="138"/>
      <c r="G41" s="138"/>
      <c r="H41" s="138"/>
    </row>
    <row r="42" spans="2:8" x14ac:dyDescent="0.2">
      <c r="C42" s="138"/>
      <c r="D42" s="138"/>
      <c r="E42" s="138"/>
      <c r="F42" s="138"/>
      <c r="G42" s="138"/>
      <c r="H42" s="138"/>
    </row>
    <row r="43" spans="2:8" x14ac:dyDescent="0.2">
      <c r="C43" s="138"/>
      <c r="D43" s="138"/>
      <c r="E43" s="138"/>
      <c r="F43" s="138"/>
      <c r="G43" s="138"/>
      <c r="H43" s="138"/>
    </row>
    <row r="45" spans="2:8" x14ac:dyDescent="0.2">
      <c r="B45" s="31" t="s">
        <v>0</v>
      </c>
      <c r="C45" s="31" t="s">
        <v>1</v>
      </c>
      <c r="D45" s="31" t="s">
        <v>2</v>
      </c>
      <c r="E45" s="31" t="s">
        <v>3</v>
      </c>
      <c r="F45" s="31" t="s">
        <v>4</v>
      </c>
      <c r="G45" s="31" t="s">
        <v>5</v>
      </c>
      <c r="H45" s="31" t="s">
        <v>6</v>
      </c>
    </row>
    <row r="46" spans="2:8" ht="13.5" thickBot="1" x14ac:dyDescent="0.25">
      <c r="B46" s="85"/>
      <c r="C46" s="85"/>
      <c r="D46" s="86"/>
      <c r="E46" s="87"/>
      <c r="F46" s="87"/>
      <c r="G46" s="87"/>
      <c r="H46" s="87"/>
    </row>
    <row r="47" spans="2:8" s="30" customFormat="1" ht="17.25" thickTop="1" thickBot="1" x14ac:dyDescent="0.3">
      <c r="B47" s="67"/>
      <c r="C47" s="68" t="s">
        <v>7</v>
      </c>
      <c r="D47" s="84" t="s">
        <v>8</v>
      </c>
      <c r="E47" s="70"/>
      <c r="F47" s="70"/>
      <c r="G47" s="70"/>
      <c r="H47" s="71"/>
    </row>
    <row r="48" spans="2:8" ht="13.5" thickTop="1" x14ac:dyDescent="0.2">
      <c r="B48" s="44"/>
      <c r="C48" s="44"/>
      <c r="D48" s="4"/>
      <c r="E48" s="1"/>
      <c r="F48" s="1"/>
      <c r="G48" s="1"/>
      <c r="H48" s="1"/>
    </row>
    <row r="49" spans="2:8" ht="38.25" customHeight="1" x14ac:dyDescent="0.2">
      <c r="B49" s="44" t="s">
        <v>9</v>
      </c>
      <c r="C49" s="44"/>
      <c r="D49" s="42" t="s">
        <v>91</v>
      </c>
      <c r="E49" s="43" t="s">
        <v>22</v>
      </c>
      <c r="F49" s="43">
        <v>1</v>
      </c>
      <c r="G49" s="163">
        <v>0</v>
      </c>
      <c r="H49" s="43">
        <f>F49*G49</f>
        <v>0</v>
      </c>
    </row>
    <row r="50" spans="2:8" x14ac:dyDescent="0.2">
      <c r="B50" s="44"/>
      <c r="C50" s="44"/>
      <c r="D50" s="107"/>
      <c r="E50" s="1"/>
      <c r="F50" s="1"/>
      <c r="G50" s="1"/>
      <c r="H50" s="1"/>
    </row>
    <row r="51" spans="2:8" ht="25.5" x14ac:dyDescent="0.2">
      <c r="B51" s="44" t="s">
        <v>25</v>
      </c>
      <c r="C51" s="44"/>
      <c r="D51" s="107" t="s">
        <v>48</v>
      </c>
      <c r="E51" s="43" t="s">
        <v>10</v>
      </c>
      <c r="F51" s="43">
        <v>4</v>
      </c>
      <c r="G51" s="163">
        <v>0</v>
      </c>
      <c r="H51" s="43">
        <f t="shared" ref="H51" si="0">F51*G51</f>
        <v>0</v>
      </c>
    </row>
    <row r="52" spans="2:8" x14ac:dyDescent="0.2">
      <c r="B52" s="44"/>
      <c r="C52" s="44"/>
      <c r="D52" s="107"/>
      <c r="E52" s="1"/>
      <c r="F52" s="43"/>
      <c r="G52" s="1"/>
      <c r="H52" s="43"/>
    </row>
    <row r="53" spans="2:8" ht="64.5" customHeight="1" x14ac:dyDescent="0.2">
      <c r="B53" s="44" t="s">
        <v>26</v>
      </c>
      <c r="C53" s="44"/>
      <c r="D53" s="107" t="s">
        <v>77</v>
      </c>
      <c r="E53" s="43" t="s">
        <v>20</v>
      </c>
      <c r="F53" s="43">
        <v>105</v>
      </c>
      <c r="G53" s="163">
        <v>0</v>
      </c>
      <c r="H53" s="43">
        <f t="shared" ref="H53:H57" si="1">F53*G53</f>
        <v>0</v>
      </c>
    </row>
    <row r="54" spans="2:8" ht="12.75" customHeight="1" x14ac:dyDescent="0.2">
      <c r="B54" s="44"/>
      <c r="C54" s="42"/>
      <c r="D54" s="107"/>
      <c r="E54" s="43"/>
      <c r="F54" s="43"/>
      <c r="G54" s="43"/>
      <c r="H54" s="43"/>
    </row>
    <row r="55" spans="2:8" ht="27.75" customHeight="1" x14ac:dyDescent="0.2">
      <c r="B55" s="44" t="s">
        <v>27</v>
      </c>
      <c r="C55" s="44"/>
      <c r="D55" s="107" t="s">
        <v>59</v>
      </c>
      <c r="E55" s="43" t="s">
        <v>34</v>
      </c>
      <c r="F55" s="43">
        <v>8</v>
      </c>
      <c r="G55" s="163">
        <v>0</v>
      </c>
      <c r="H55" s="43">
        <f t="shared" si="1"/>
        <v>0</v>
      </c>
    </row>
    <row r="56" spans="2:8" ht="12.75" customHeight="1" x14ac:dyDescent="0.2">
      <c r="B56" s="44"/>
      <c r="C56" s="44"/>
      <c r="D56" s="107"/>
      <c r="E56" s="43"/>
      <c r="F56" s="43"/>
      <c r="G56" s="43"/>
      <c r="H56" s="43"/>
    </row>
    <row r="57" spans="2:8" ht="96" customHeight="1" x14ac:dyDescent="0.2">
      <c r="B57" s="44" t="s">
        <v>28</v>
      </c>
      <c r="C57" s="44"/>
      <c r="D57" s="42" t="s">
        <v>60</v>
      </c>
      <c r="E57" s="43" t="s">
        <v>22</v>
      </c>
      <c r="F57" s="43">
        <v>1</v>
      </c>
      <c r="G57" s="163">
        <v>0</v>
      </c>
      <c r="H57" s="43">
        <f t="shared" si="1"/>
        <v>0</v>
      </c>
    </row>
    <row r="58" spans="2:8" ht="12.75" customHeight="1" x14ac:dyDescent="0.2">
      <c r="B58" s="44"/>
      <c r="C58" s="44"/>
      <c r="D58" s="3"/>
      <c r="E58" s="1"/>
      <c r="F58" s="43"/>
      <c r="G58" s="43"/>
      <c r="H58" s="43"/>
    </row>
    <row r="59" spans="2:8" ht="42" customHeight="1" x14ac:dyDescent="0.2">
      <c r="B59" s="44" t="s">
        <v>29</v>
      </c>
      <c r="C59" s="44"/>
      <c r="D59" s="42" t="s">
        <v>78</v>
      </c>
      <c r="E59" s="1" t="s">
        <v>22</v>
      </c>
      <c r="F59" s="43">
        <v>1</v>
      </c>
      <c r="G59" s="163">
        <v>0</v>
      </c>
      <c r="H59" s="43">
        <f t="shared" ref="H59:H67" si="2">F59*G59</f>
        <v>0</v>
      </c>
    </row>
    <row r="60" spans="2:8" ht="12.75" customHeight="1" x14ac:dyDescent="0.2">
      <c r="B60" s="44"/>
      <c r="C60" s="44"/>
      <c r="D60" s="3"/>
      <c r="E60" s="1"/>
      <c r="F60" s="43"/>
      <c r="G60" s="43"/>
      <c r="H60" s="43"/>
    </row>
    <row r="61" spans="2:8" ht="87" customHeight="1" x14ac:dyDescent="0.2">
      <c r="B61" s="44" t="s">
        <v>30</v>
      </c>
      <c r="C61" s="44"/>
      <c r="D61" s="107" t="s">
        <v>81</v>
      </c>
      <c r="E61" s="1" t="s">
        <v>20</v>
      </c>
      <c r="F61" s="43">
        <v>60</v>
      </c>
      <c r="G61" s="163">
        <v>0</v>
      </c>
      <c r="H61" s="43">
        <f t="shared" si="2"/>
        <v>0</v>
      </c>
    </row>
    <row r="62" spans="2:8" ht="12.75" customHeight="1" x14ac:dyDescent="0.2">
      <c r="B62" s="44"/>
      <c r="C62" s="44"/>
      <c r="D62" s="139"/>
      <c r="E62" s="1"/>
      <c r="F62" s="43"/>
      <c r="G62" s="43"/>
      <c r="H62" s="43"/>
    </row>
    <row r="63" spans="2:8" ht="100.5" customHeight="1" x14ac:dyDescent="0.2">
      <c r="B63" s="44" t="s">
        <v>79</v>
      </c>
      <c r="C63" s="44"/>
      <c r="D63" s="107" t="s">
        <v>97</v>
      </c>
      <c r="E63" s="1" t="s">
        <v>10</v>
      </c>
      <c r="F63" s="43">
        <v>10</v>
      </c>
      <c r="G63" s="163">
        <v>0</v>
      </c>
      <c r="H63" s="43">
        <f t="shared" si="2"/>
        <v>0</v>
      </c>
    </row>
    <row r="64" spans="2:8" ht="12.75" customHeight="1" x14ac:dyDescent="0.2">
      <c r="B64" s="44"/>
      <c r="C64" s="44"/>
      <c r="D64" s="139"/>
      <c r="E64" s="1"/>
      <c r="F64" s="43"/>
      <c r="G64" s="43"/>
      <c r="H64" s="43"/>
    </row>
    <row r="65" spans="2:8" ht="101.25" customHeight="1" x14ac:dyDescent="0.2">
      <c r="B65" s="44" t="s">
        <v>80</v>
      </c>
      <c r="C65" s="44"/>
      <c r="D65" s="107" t="s">
        <v>82</v>
      </c>
      <c r="E65" s="1" t="s">
        <v>10</v>
      </c>
      <c r="F65" s="43">
        <v>10</v>
      </c>
      <c r="G65" s="163">
        <v>0</v>
      </c>
      <c r="H65" s="43">
        <f t="shared" si="2"/>
        <v>0</v>
      </c>
    </row>
    <row r="66" spans="2:8" ht="12.75" customHeight="1" x14ac:dyDescent="0.2">
      <c r="B66" s="44"/>
      <c r="C66" s="44"/>
      <c r="D66" s="139"/>
      <c r="E66" s="1"/>
      <c r="F66" s="43"/>
      <c r="G66" s="43"/>
      <c r="H66" s="43"/>
    </row>
    <row r="67" spans="2:8" ht="61.5" customHeight="1" x14ac:dyDescent="0.2">
      <c r="B67" s="44" t="s">
        <v>87</v>
      </c>
      <c r="C67" s="44"/>
      <c r="D67" s="107" t="s">
        <v>88</v>
      </c>
      <c r="E67" s="1" t="s">
        <v>34</v>
      </c>
      <c r="F67" s="43">
        <v>20.5</v>
      </c>
      <c r="G67" s="163">
        <v>0</v>
      </c>
      <c r="H67" s="43">
        <f t="shared" si="2"/>
        <v>0</v>
      </c>
    </row>
    <row r="68" spans="2:8" ht="12" customHeight="1" thickBot="1" x14ac:dyDescent="0.25">
      <c r="B68" s="44"/>
      <c r="C68" s="44"/>
      <c r="D68" s="139"/>
      <c r="E68" s="1"/>
      <c r="F68" s="43"/>
      <c r="G68" s="43"/>
      <c r="H68" s="43"/>
    </row>
    <row r="69" spans="2:8" ht="13.5" thickBot="1" x14ac:dyDescent="0.25">
      <c r="B69" s="81"/>
      <c r="C69" s="47" t="s">
        <v>7</v>
      </c>
      <c r="D69" s="82" t="s">
        <v>11</v>
      </c>
      <c r="E69" s="83"/>
      <c r="F69" s="83"/>
      <c r="G69" s="83"/>
      <c r="H69" s="49">
        <f>SUM(H49:H68)</f>
        <v>0</v>
      </c>
    </row>
    <row r="70" spans="2:8" ht="13.5" thickBot="1" x14ac:dyDescent="0.25">
      <c r="B70" s="14"/>
      <c r="C70" s="11"/>
      <c r="D70" s="13"/>
      <c r="E70" s="12"/>
      <c r="F70" s="12"/>
      <c r="G70" s="12"/>
      <c r="H70" s="12"/>
    </row>
    <row r="71" spans="2:8" s="9" customFormat="1" ht="17.25" thickTop="1" thickBot="1" x14ac:dyDescent="0.25">
      <c r="B71" s="78"/>
      <c r="C71" s="68" t="s">
        <v>12</v>
      </c>
      <c r="D71" s="69" t="s">
        <v>32</v>
      </c>
      <c r="E71" s="79"/>
      <c r="F71" s="79"/>
      <c r="G71" s="79"/>
      <c r="H71" s="80"/>
    </row>
    <row r="72" spans="2:8" s="9" customFormat="1" ht="13.5" thickTop="1" x14ac:dyDescent="0.2">
      <c r="B72" s="73"/>
      <c r="C72" s="74"/>
      <c r="D72" s="75"/>
      <c r="E72" s="76"/>
      <c r="F72" s="77"/>
      <c r="G72" s="76"/>
      <c r="H72" s="76"/>
    </row>
    <row r="73" spans="2:8" s="9" customFormat="1" ht="61.5" customHeight="1" x14ac:dyDescent="0.2">
      <c r="B73" s="73" t="s">
        <v>9</v>
      </c>
      <c r="C73" s="44"/>
      <c r="D73" s="107" t="s">
        <v>61</v>
      </c>
      <c r="E73" s="43" t="s">
        <v>13</v>
      </c>
      <c r="F73" s="43">
        <v>200</v>
      </c>
      <c r="G73" s="163">
        <v>0</v>
      </c>
      <c r="H73" s="43">
        <f t="shared" ref="H73" si="3">F73*G73</f>
        <v>0</v>
      </c>
    </row>
    <row r="74" spans="2:8" s="9" customFormat="1" x14ac:dyDescent="0.2">
      <c r="B74" s="73"/>
      <c r="C74" s="44"/>
      <c r="D74" s="42"/>
      <c r="E74" s="43"/>
      <c r="F74" s="43"/>
      <c r="G74" s="43"/>
      <c r="H74" s="43"/>
    </row>
    <row r="75" spans="2:8" s="9" customFormat="1" ht="51" customHeight="1" x14ac:dyDescent="0.2">
      <c r="B75" s="44" t="s">
        <v>25</v>
      </c>
      <c r="C75" s="44"/>
      <c r="D75" s="107" t="s">
        <v>83</v>
      </c>
      <c r="E75" s="43" t="s">
        <v>13</v>
      </c>
      <c r="F75" s="43">
        <v>400</v>
      </c>
      <c r="G75" s="163">
        <v>0</v>
      </c>
      <c r="H75" s="43">
        <f>F75*G75</f>
        <v>0</v>
      </c>
    </row>
    <row r="76" spans="2:8" s="9" customFormat="1" ht="12.75" customHeight="1" x14ac:dyDescent="0.2">
      <c r="B76" s="44"/>
      <c r="C76" s="44"/>
      <c r="D76" s="107"/>
      <c r="E76" s="43"/>
      <c r="F76" s="43"/>
      <c r="G76" s="43"/>
      <c r="H76" s="43"/>
    </row>
    <row r="77" spans="2:8" s="9" customFormat="1" ht="124.5" customHeight="1" x14ac:dyDescent="0.2">
      <c r="B77" s="44" t="s">
        <v>26</v>
      </c>
      <c r="C77" s="44"/>
      <c r="D77" s="140" t="s">
        <v>92</v>
      </c>
      <c r="E77" s="43" t="s">
        <v>13</v>
      </c>
      <c r="F77" s="43">
        <v>200</v>
      </c>
      <c r="G77" s="163">
        <v>0</v>
      </c>
      <c r="H77" s="43">
        <f t="shared" ref="H77:H79" si="4">F77*G77</f>
        <v>0</v>
      </c>
    </row>
    <row r="78" spans="2:8" s="9" customFormat="1" ht="12.75" customHeight="1" x14ac:dyDescent="0.2">
      <c r="B78" s="44"/>
      <c r="C78" s="44"/>
      <c r="D78" s="107"/>
      <c r="E78" s="43"/>
      <c r="F78" s="43"/>
      <c r="G78" s="43"/>
      <c r="H78" s="43"/>
    </row>
    <row r="79" spans="2:8" s="9" customFormat="1" ht="63" customHeight="1" x14ac:dyDescent="0.2">
      <c r="B79" s="44" t="s">
        <v>27</v>
      </c>
      <c r="C79" s="44"/>
      <c r="D79" s="107" t="s">
        <v>56</v>
      </c>
      <c r="E79" s="43" t="s">
        <v>13</v>
      </c>
      <c r="F79" s="43">
        <v>8</v>
      </c>
      <c r="G79" s="163">
        <v>0</v>
      </c>
      <c r="H79" s="43">
        <f t="shared" si="4"/>
        <v>0</v>
      </c>
    </row>
    <row r="80" spans="2:8" s="9" customFormat="1" ht="12.75" customHeight="1" thickBot="1" x14ac:dyDescent="0.25">
      <c r="B80" s="44"/>
      <c r="C80" s="44"/>
      <c r="D80" s="107"/>
      <c r="E80" s="43"/>
      <c r="F80" s="43"/>
      <c r="G80" s="43"/>
      <c r="H80" s="43"/>
    </row>
    <row r="81" spans="2:8" s="9" customFormat="1" ht="13.5" thickBot="1" x14ac:dyDescent="0.25">
      <c r="B81" s="46"/>
      <c r="C81" s="47" t="s">
        <v>12</v>
      </c>
      <c r="D81" s="48" t="s">
        <v>33</v>
      </c>
      <c r="E81" s="41"/>
      <c r="F81" s="41"/>
      <c r="G81" s="41"/>
      <c r="H81" s="49">
        <f>SUM(H73:H80)</f>
        <v>0</v>
      </c>
    </row>
    <row r="82" spans="2:8" s="9" customFormat="1" ht="13.5" thickBot="1" x14ac:dyDescent="0.25">
      <c r="B82" s="11"/>
      <c r="C82" s="11"/>
      <c r="D82" s="95"/>
      <c r="E82" s="10"/>
      <c r="F82" s="10"/>
      <c r="G82" s="10"/>
      <c r="H82" s="10"/>
    </row>
    <row r="83" spans="2:8" s="9" customFormat="1" ht="16.5" thickBot="1" x14ac:dyDescent="0.3">
      <c r="B83" s="111"/>
      <c r="C83" s="112" t="s">
        <v>14</v>
      </c>
      <c r="D83" s="113" t="s">
        <v>49</v>
      </c>
      <c r="E83" s="114"/>
      <c r="F83" s="115"/>
      <c r="G83" s="116"/>
      <c r="H83" s="117"/>
    </row>
    <row r="84" spans="2:8" s="9" customFormat="1" x14ac:dyDescent="0.2">
      <c r="B84" s="118"/>
      <c r="C84" s="119"/>
      <c r="D84" s="107"/>
      <c r="E84" s="109"/>
      <c r="F84" s="43"/>
      <c r="G84" s="96"/>
      <c r="H84" s="43"/>
    </row>
    <row r="85" spans="2:8" s="9" customFormat="1" ht="51" x14ac:dyDescent="0.2">
      <c r="B85" s="44" t="s">
        <v>9</v>
      </c>
      <c r="C85" s="44"/>
      <c r="D85" s="107" t="s">
        <v>50</v>
      </c>
      <c r="E85" s="109" t="s">
        <v>20</v>
      </c>
      <c r="F85" s="43">
        <v>23</v>
      </c>
      <c r="G85" s="164">
        <v>0</v>
      </c>
      <c r="H85" s="43">
        <f>F85*G85</f>
        <v>0</v>
      </c>
    </row>
    <row r="86" spans="2:8" s="9" customFormat="1" x14ac:dyDescent="0.2">
      <c r="B86" s="44"/>
      <c r="C86" s="131"/>
      <c r="D86" s="42"/>
      <c r="E86" s="109"/>
      <c r="F86" s="43"/>
      <c r="G86" s="96"/>
      <c r="H86" s="43"/>
    </row>
    <row r="87" spans="2:8" s="9" customFormat="1" ht="38.25" x14ac:dyDescent="0.2">
      <c r="B87" s="44" t="s">
        <v>25</v>
      </c>
      <c r="C87" s="108"/>
      <c r="D87" s="120" t="s">
        <v>62</v>
      </c>
      <c r="E87" s="109" t="s">
        <v>13</v>
      </c>
      <c r="F87" s="43">
        <v>36</v>
      </c>
      <c r="G87" s="164">
        <v>0</v>
      </c>
      <c r="H87" s="43">
        <f>F87*G87</f>
        <v>0</v>
      </c>
    </row>
    <row r="88" spans="2:8" s="9" customFormat="1" x14ac:dyDescent="0.2">
      <c r="B88" s="44"/>
      <c r="C88" s="132"/>
      <c r="D88" s="107"/>
      <c r="E88" s="122"/>
      <c r="F88" s="123"/>
      <c r="G88" s="124"/>
      <c r="H88" s="123"/>
    </row>
    <row r="89" spans="2:8" s="9" customFormat="1" ht="62.25" customHeight="1" x14ac:dyDescent="0.2">
      <c r="B89" s="44" t="s">
        <v>26</v>
      </c>
      <c r="C89" s="132"/>
      <c r="D89" s="42" t="s">
        <v>51</v>
      </c>
      <c r="E89" s="122" t="s">
        <v>13</v>
      </c>
      <c r="F89" s="43">
        <v>125</v>
      </c>
      <c r="G89" s="164">
        <v>0</v>
      </c>
      <c r="H89" s="43">
        <f>F89*G89</f>
        <v>0</v>
      </c>
    </row>
    <row r="90" spans="2:8" s="9" customFormat="1" x14ac:dyDescent="0.2">
      <c r="B90" s="44"/>
      <c r="C90" s="132"/>
      <c r="D90" s="42"/>
      <c r="E90" s="122"/>
      <c r="F90" s="123"/>
      <c r="G90" s="124"/>
      <c r="H90" s="123"/>
    </row>
    <row r="91" spans="2:8" s="9" customFormat="1" ht="114.75" customHeight="1" x14ac:dyDescent="0.2">
      <c r="B91" s="44" t="s">
        <v>27</v>
      </c>
      <c r="C91" s="132"/>
      <c r="D91" s="107" t="s">
        <v>64</v>
      </c>
      <c r="E91" s="109" t="s">
        <v>20</v>
      </c>
      <c r="F91" s="43">
        <v>6</v>
      </c>
      <c r="G91" s="164">
        <v>0</v>
      </c>
      <c r="H91" s="43">
        <f>F91*G91</f>
        <v>0</v>
      </c>
    </row>
    <row r="92" spans="2:8" s="9" customFormat="1" x14ac:dyDescent="0.2">
      <c r="B92" s="44"/>
      <c r="C92" s="132"/>
      <c r="D92" s="110"/>
      <c r="E92" s="122"/>
      <c r="F92" s="123"/>
      <c r="G92" s="124"/>
      <c r="H92" s="123"/>
    </row>
    <row r="93" spans="2:8" s="9" customFormat="1" ht="39" customHeight="1" x14ac:dyDescent="0.2">
      <c r="B93" s="44" t="s">
        <v>28</v>
      </c>
      <c r="C93" s="108"/>
      <c r="D93" s="42" t="s">
        <v>63</v>
      </c>
      <c r="E93" s="122" t="s">
        <v>13</v>
      </c>
      <c r="F93" s="43">
        <v>4</v>
      </c>
      <c r="G93" s="164">
        <v>0</v>
      </c>
      <c r="H93" s="43">
        <f>F93*G93</f>
        <v>0</v>
      </c>
    </row>
    <row r="94" spans="2:8" s="9" customFormat="1" x14ac:dyDescent="0.2">
      <c r="B94" s="44"/>
      <c r="C94" s="132"/>
      <c r="D94" s="110"/>
      <c r="E94" s="122"/>
      <c r="F94" s="123"/>
      <c r="G94" s="124"/>
      <c r="H94" s="123"/>
    </row>
    <row r="95" spans="2:8" s="9" customFormat="1" ht="63.75" x14ac:dyDescent="0.2">
      <c r="B95" s="44" t="s">
        <v>29</v>
      </c>
      <c r="C95" s="132"/>
      <c r="D95" s="42" t="s">
        <v>57</v>
      </c>
      <c r="E95" s="109" t="s">
        <v>45</v>
      </c>
      <c r="F95" s="43">
        <v>247.92</v>
      </c>
      <c r="G95" s="164">
        <v>0</v>
      </c>
      <c r="H95" s="43">
        <f>F95*G95</f>
        <v>0</v>
      </c>
    </row>
    <row r="96" spans="2:8" s="9" customFormat="1" x14ac:dyDescent="0.2">
      <c r="B96" s="44"/>
      <c r="C96" s="132"/>
      <c r="D96" s="42"/>
      <c r="E96" s="122"/>
      <c r="F96" s="123"/>
      <c r="G96" s="124"/>
      <c r="H96" s="43"/>
    </row>
    <row r="97" spans="2:8" s="9" customFormat="1" ht="89.25" x14ac:dyDescent="0.2">
      <c r="B97" s="44" t="s">
        <v>30</v>
      </c>
      <c r="C97" s="132"/>
      <c r="D97" s="42" t="s">
        <v>90</v>
      </c>
      <c r="E97" s="43" t="s">
        <v>10</v>
      </c>
      <c r="F97" s="43">
        <v>1</v>
      </c>
      <c r="G97" s="163">
        <v>0</v>
      </c>
      <c r="H97" s="43">
        <f t="shared" ref="H97:H99" si="5">F97*G97</f>
        <v>0</v>
      </c>
    </row>
    <row r="98" spans="2:8" s="9" customFormat="1" x14ac:dyDescent="0.2">
      <c r="B98" s="45"/>
      <c r="C98" s="132"/>
      <c r="D98" s="42"/>
      <c r="E98" s="59"/>
      <c r="F98" s="123"/>
      <c r="G98" s="123"/>
      <c r="H98" s="43"/>
    </row>
    <row r="99" spans="2:8" s="9" customFormat="1" ht="38.25" x14ac:dyDescent="0.2">
      <c r="B99" s="45" t="s">
        <v>79</v>
      </c>
      <c r="C99" s="132"/>
      <c r="D99" s="42" t="s">
        <v>89</v>
      </c>
      <c r="E99" s="59" t="s">
        <v>45</v>
      </c>
      <c r="F99" s="123">
        <v>247.92</v>
      </c>
      <c r="G99" s="165">
        <v>0</v>
      </c>
      <c r="H99" s="43">
        <f t="shared" si="5"/>
        <v>0</v>
      </c>
    </row>
    <row r="100" spans="2:8" s="9" customFormat="1" ht="13.5" thickBot="1" x14ac:dyDescent="0.25">
      <c r="B100" s="137"/>
      <c r="C100" s="121"/>
      <c r="D100" s="107"/>
      <c r="E100" s="122"/>
      <c r="F100" s="123"/>
      <c r="G100" s="124"/>
      <c r="H100" s="123"/>
    </row>
    <row r="101" spans="2:8" s="9" customFormat="1" ht="13.5" thickBot="1" x14ac:dyDescent="0.25">
      <c r="B101" s="125"/>
      <c r="C101" s="126" t="s">
        <v>14</v>
      </c>
      <c r="D101" s="127" t="s">
        <v>52</v>
      </c>
      <c r="E101" s="128"/>
      <c r="F101" s="129"/>
      <c r="G101" s="130"/>
      <c r="H101" s="63">
        <f>SUM(H85:H100)</f>
        <v>0</v>
      </c>
    </row>
    <row r="102" spans="2:8" s="9" customFormat="1" ht="13.5" thickBot="1" x14ac:dyDescent="0.25">
      <c r="B102" s="133"/>
      <c r="C102" s="133"/>
      <c r="D102" s="134"/>
      <c r="E102" s="135"/>
      <c r="F102" s="10"/>
      <c r="G102" s="136"/>
      <c r="H102" s="10"/>
    </row>
    <row r="103" spans="2:8" s="9" customFormat="1" ht="17.25" thickTop="1" thickBot="1" x14ac:dyDescent="0.3">
      <c r="B103" s="54"/>
      <c r="C103" s="55" t="s">
        <v>15</v>
      </c>
      <c r="D103" s="56" t="s">
        <v>39</v>
      </c>
      <c r="E103" s="57"/>
      <c r="F103" s="57"/>
      <c r="G103" s="57"/>
      <c r="H103" s="58"/>
    </row>
    <row r="104" spans="2:8" s="9" customFormat="1" ht="13.5" thickTop="1" x14ac:dyDescent="0.2">
      <c r="B104" s="44"/>
      <c r="C104" s="44"/>
      <c r="D104" s="42"/>
      <c r="E104" s="43"/>
      <c r="F104" s="43"/>
      <c r="G104" s="43"/>
      <c r="H104" s="43"/>
    </row>
    <row r="105" spans="2:8" s="9" customFormat="1" ht="51" x14ac:dyDescent="0.2">
      <c r="B105" s="44" t="s">
        <v>9</v>
      </c>
      <c r="C105" s="44"/>
      <c r="D105" s="42" t="s">
        <v>84</v>
      </c>
      <c r="E105" s="43" t="s">
        <v>34</v>
      </c>
      <c r="F105" s="43">
        <v>20</v>
      </c>
      <c r="G105" s="163">
        <v>0</v>
      </c>
      <c r="H105" s="43">
        <f>G105*F105</f>
        <v>0</v>
      </c>
    </row>
    <row r="106" spans="2:8" s="9" customFormat="1" x14ac:dyDescent="0.2">
      <c r="B106" s="44"/>
      <c r="C106" s="44"/>
      <c r="D106" s="107"/>
      <c r="E106" s="43"/>
      <c r="F106" s="43"/>
      <c r="G106" s="43"/>
      <c r="H106" s="43"/>
    </row>
    <row r="107" spans="2:8" s="9" customFormat="1" ht="51" x14ac:dyDescent="0.2">
      <c r="B107" s="44" t="s">
        <v>25</v>
      </c>
      <c r="C107" s="44"/>
      <c r="D107" s="42" t="s">
        <v>53</v>
      </c>
      <c r="E107" s="43" t="s">
        <v>13</v>
      </c>
      <c r="F107" s="43">
        <v>35</v>
      </c>
      <c r="G107" s="163">
        <v>0</v>
      </c>
      <c r="H107" s="43">
        <f t="shared" ref="H107:H109" si="6">G107*F107</f>
        <v>0</v>
      </c>
    </row>
    <row r="108" spans="2:8" s="9" customFormat="1" x14ac:dyDescent="0.2">
      <c r="B108" s="44"/>
      <c r="C108" s="44"/>
      <c r="D108" s="42"/>
      <c r="E108" s="43"/>
      <c r="F108" s="43"/>
      <c r="G108" s="43"/>
      <c r="H108" s="43"/>
    </row>
    <row r="109" spans="2:8" s="9" customFormat="1" ht="51" x14ac:dyDescent="0.2">
      <c r="B109" s="44" t="s">
        <v>26</v>
      </c>
      <c r="C109" s="44"/>
      <c r="D109" s="107" t="s">
        <v>85</v>
      </c>
      <c r="E109" s="43" t="s">
        <v>34</v>
      </c>
      <c r="F109" s="43">
        <v>12</v>
      </c>
      <c r="G109" s="163">
        <v>0</v>
      </c>
      <c r="H109" s="43">
        <f t="shared" si="6"/>
        <v>0</v>
      </c>
    </row>
    <row r="110" spans="2:8" s="9" customFormat="1" x14ac:dyDescent="0.2">
      <c r="B110" s="44"/>
      <c r="C110" s="44"/>
      <c r="D110" s="107"/>
      <c r="E110" s="43"/>
      <c r="F110" s="43"/>
      <c r="G110" s="43"/>
      <c r="H110" s="43"/>
    </row>
    <row r="111" spans="2:8" s="9" customFormat="1" ht="78" customHeight="1" x14ac:dyDescent="0.2">
      <c r="B111" s="44" t="s">
        <v>27</v>
      </c>
      <c r="C111" s="44"/>
      <c r="D111" s="42" t="s">
        <v>93</v>
      </c>
      <c r="E111" s="43" t="s">
        <v>10</v>
      </c>
      <c r="F111" s="43">
        <v>1</v>
      </c>
      <c r="G111" s="163">
        <v>0</v>
      </c>
      <c r="H111" s="43">
        <f t="shared" ref="H111:H113" si="7">G111*F111</f>
        <v>0</v>
      </c>
    </row>
    <row r="112" spans="2:8" s="9" customFormat="1" ht="12.75" customHeight="1" x14ac:dyDescent="0.2">
      <c r="B112" s="44"/>
      <c r="C112" s="44"/>
      <c r="D112" s="42"/>
      <c r="E112" s="43"/>
      <c r="F112" s="43"/>
      <c r="G112" s="43"/>
      <c r="H112" s="43"/>
    </row>
    <row r="113" spans="2:8" s="9" customFormat="1" ht="26.25" customHeight="1" x14ac:dyDescent="0.2">
      <c r="B113" s="44" t="s">
        <v>28</v>
      </c>
      <c r="C113" s="44"/>
      <c r="D113" s="107" t="s">
        <v>54</v>
      </c>
      <c r="E113" s="43" t="s">
        <v>10</v>
      </c>
      <c r="F113" s="43">
        <v>1</v>
      </c>
      <c r="G113" s="163">
        <v>0</v>
      </c>
      <c r="H113" s="43">
        <f t="shared" si="7"/>
        <v>0</v>
      </c>
    </row>
    <row r="114" spans="2:8" s="9" customFormat="1" x14ac:dyDescent="0.2">
      <c r="B114" s="44"/>
      <c r="C114" s="44"/>
      <c r="D114" s="42"/>
      <c r="E114" s="43"/>
      <c r="F114" s="43"/>
      <c r="G114" s="43"/>
      <c r="H114" s="43"/>
    </row>
    <row r="115" spans="2:8" s="9" customFormat="1" ht="40.5" customHeight="1" x14ac:dyDescent="0.2">
      <c r="B115" s="44" t="s">
        <v>29</v>
      </c>
      <c r="C115" s="44"/>
      <c r="D115" s="42" t="s">
        <v>55</v>
      </c>
      <c r="E115" s="43" t="s">
        <v>13</v>
      </c>
      <c r="F115" s="43">
        <v>3</v>
      </c>
      <c r="G115" s="164">
        <v>0</v>
      </c>
      <c r="H115" s="43">
        <f t="shared" ref="H115" si="8">G115*F115</f>
        <v>0</v>
      </c>
    </row>
    <row r="116" spans="2:8" s="9" customFormat="1" ht="12" customHeight="1" thickBot="1" x14ac:dyDescent="0.25">
      <c r="B116" s="44"/>
      <c r="C116" s="44"/>
      <c r="D116" s="42"/>
      <c r="E116" s="43"/>
      <c r="F116" s="43"/>
      <c r="G116" s="96"/>
      <c r="H116" s="43"/>
    </row>
    <row r="117" spans="2:8" s="9" customFormat="1" ht="13.5" customHeight="1" thickBot="1" x14ac:dyDescent="0.25">
      <c r="B117" s="46"/>
      <c r="C117" s="47" t="s">
        <v>15</v>
      </c>
      <c r="D117" s="48" t="s">
        <v>40</v>
      </c>
      <c r="E117" s="41"/>
      <c r="F117" s="41"/>
      <c r="G117" s="41"/>
      <c r="H117" s="49">
        <f>SUM(H105:H116)</f>
        <v>0</v>
      </c>
    </row>
    <row r="118" spans="2:8" s="9" customFormat="1" ht="13.5" thickBot="1" x14ac:dyDescent="0.25">
      <c r="B118" s="11"/>
      <c r="C118" s="11"/>
      <c r="D118" s="95"/>
      <c r="E118" s="10"/>
      <c r="F118" s="10"/>
      <c r="G118" s="10"/>
      <c r="H118" s="10"/>
    </row>
    <row r="119" spans="2:8" s="9" customFormat="1" ht="17.25" thickTop="1" thickBot="1" x14ac:dyDescent="0.3">
      <c r="B119" s="54"/>
      <c r="C119" s="55" t="s">
        <v>18</v>
      </c>
      <c r="D119" s="56" t="s">
        <v>36</v>
      </c>
      <c r="E119" s="57"/>
      <c r="F119" s="57"/>
      <c r="G119" s="57"/>
      <c r="H119" s="58"/>
    </row>
    <row r="120" spans="2:8" s="9" customFormat="1" ht="13.5" thickTop="1" x14ac:dyDescent="0.2">
      <c r="B120" s="44"/>
      <c r="C120" s="44"/>
      <c r="D120" s="42"/>
      <c r="E120" s="43"/>
      <c r="F120" s="43"/>
      <c r="G120" s="43"/>
      <c r="H120" s="43"/>
    </row>
    <row r="121" spans="2:8" s="9" customFormat="1" ht="38.25" x14ac:dyDescent="0.2">
      <c r="B121" s="44" t="s">
        <v>9</v>
      </c>
      <c r="C121" s="44"/>
      <c r="D121" s="42" t="s">
        <v>86</v>
      </c>
      <c r="E121" s="43" t="s">
        <v>20</v>
      </c>
      <c r="F121" s="43">
        <v>105</v>
      </c>
      <c r="G121" s="163">
        <v>0</v>
      </c>
      <c r="H121" s="43">
        <f t="shared" ref="H121:H135" si="9">(F121*G121)</f>
        <v>0</v>
      </c>
    </row>
    <row r="122" spans="2:8" s="9" customFormat="1" x14ac:dyDescent="0.2">
      <c r="B122" s="44"/>
      <c r="C122" s="44"/>
      <c r="D122" s="42"/>
      <c r="E122" s="43"/>
      <c r="F122" s="43"/>
      <c r="G122" s="43"/>
      <c r="H122" s="43"/>
    </row>
    <row r="123" spans="2:8" s="9" customFormat="1" ht="75" customHeight="1" x14ac:dyDescent="0.2">
      <c r="B123" s="44" t="s">
        <v>25</v>
      </c>
      <c r="C123" s="44"/>
      <c r="D123" s="107" t="s">
        <v>94</v>
      </c>
      <c r="E123" s="97" t="s">
        <v>13</v>
      </c>
      <c r="F123" s="43">
        <v>35</v>
      </c>
      <c r="G123" s="166">
        <v>0</v>
      </c>
      <c r="H123" s="43">
        <f t="shared" si="9"/>
        <v>0</v>
      </c>
    </row>
    <row r="124" spans="2:8" s="9" customFormat="1" x14ac:dyDescent="0.2">
      <c r="B124" s="44"/>
      <c r="C124" s="44"/>
      <c r="D124" s="107"/>
      <c r="E124" s="97"/>
      <c r="F124" s="43"/>
      <c r="G124" s="98"/>
      <c r="H124" s="43"/>
    </row>
    <row r="125" spans="2:8" s="9" customFormat="1" ht="51" customHeight="1" x14ac:dyDescent="0.2">
      <c r="B125" s="44" t="s">
        <v>26</v>
      </c>
      <c r="C125" s="44"/>
      <c r="D125" s="107" t="s">
        <v>65</v>
      </c>
      <c r="E125" s="97" t="s">
        <v>13</v>
      </c>
      <c r="F125" s="43">
        <v>25</v>
      </c>
      <c r="G125" s="166">
        <v>0</v>
      </c>
      <c r="H125" s="43">
        <f t="shared" si="9"/>
        <v>0</v>
      </c>
    </row>
    <row r="126" spans="2:8" s="9" customFormat="1" x14ac:dyDescent="0.2">
      <c r="B126" s="44"/>
      <c r="C126" s="44"/>
      <c r="D126" s="107"/>
      <c r="E126" s="97"/>
      <c r="F126" s="43"/>
      <c r="G126" s="98"/>
      <c r="H126" s="43"/>
    </row>
    <row r="127" spans="2:8" s="9" customFormat="1" ht="36.75" customHeight="1" x14ac:dyDescent="0.2">
      <c r="B127" s="44" t="s">
        <v>27</v>
      </c>
      <c r="C127" s="44"/>
      <c r="D127" s="107" t="s">
        <v>74</v>
      </c>
      <c r="E127" s="97" t="s">
        <v>20</v>
      </c>
      <c r="F127" s="43">
        <v>105</v>
      </c>
      <c r="G127" s="167">
        <v>0</v>
      </c>
      <c r="H127" s="43">
        <f t="shared" si="9"/>
        <v>0</v>
      </c>
    </row>
    <row r="128" spans="2:8" s="9" customFormat="1" x14ac:dyDescent="0.2">
      <c r="B128" s="44"/>
      <c r="C128" s="44"/>
      <c r="D128" s="107"/>
      <c r="E128" s="97"/>
      <c r="F128" s="97"/>
      <c r="G128" s="98"/>
      <c r="H128" s="43"/>
    </row>
    <row r="129" spans="2:8" s="9" customFormat="1" ht="38.25" x14ac:dyDescent="0.2">
      <c r="B129" s="44" t="s">
        <v>28</v>
      </c>
      <c r="C129" s="108"/>
      <c r="D129" s="107" t="s">
        <v>75</v>
      </c>
      <c r="E129" s="97" t="s">
        <v>20</v>
      </c>
      <c r="F129" s="43">
        <v>105</v>
      </c>
      <c r="G129" s="166">
        <v>0</v>
      </c>
      <c r="H129" s="43">
        <f t="shared" si="9"/>
        <v>0</v>
      </c>
    </row>
    <row r="130" spans="2:8" s="9" customFormat="1" x14ac:dyDescent="0.2">
      <c r="B130" s="44"/>
      <c r="C130" s="108"/>
      <c r="D130" s="107"/>
      <c r="E130" s="97"/>
      <c r="F130" s="43"/>
      <c r="G130" s="99"/>
      <c r="H130" s="43"/>
    </row>
    <row r="131" spans="2:8" s="9" customFormat="1" ht="26.25" customHeight="1" x14ac:dyDescent="0.2">
      <c r="B131" s="44" t="s">
        <v>29</v>
      </c>
      <c r="C131" s="44"/>
      <c r="D131" s="107" t="s">
        <v>68</v>
      </c>
      <c r="E131" s="97" t="s">
        <v>34</v>
      </c>
      <c r="F131" s="43">
        <v>20</v>
      </c>
      <c r="G131" s="166">
        <v>0</v>
      </c>
      <c r="H131" s="43">
        <f t="shared" si="9"/>
        <v>0</v>
      </c>
    </row>
    <row r="132" spans="2:8" s="9" customFormat="1" ht="12.75" customHeight="1" x14ac:dyDescent="0.2">
      <c r="B132" s="44"/>
      <c r="C132" s="97"/>
      <c r="D132" s="107"/>
      <c r="E132" s="97"/>
      <c r="F132" s="43"/>
      <c r="G132" s="99"/>
      <c r="H132" s="43"/>
    </row>
    <row r="133" spans="2:8" s="9" customFormat="1" ht="72.75" customHeight="1" x14ac:dyDescent="0.2">
      <c r="B133" s="44" t="s">
        <v>30</v>
      </c>
      <c r="C133" s="44"/>
      <c r="D133" s="107" t="s">
        <v>76</v>
      </c>
      <c r="E133" s="97" t="s">
        <v>34</v>
      </c>
      <c r="F133" s="43">
        <v>27</v>
      </c>
      <c r="G133" s="166">
        <v>0</v>
      </c>
      <c r="H133" s="43">
        <f t="shared" si="9"/>
        <v>0</v>
      </c>
    </row>
    <row r="134" spans="2:8" s="9" customFormat="1" ht="12.75" customHeight="1" x14ac:dyDescent="0.2">
      <c r="B134" s="44"/>
      <c r="C134" s="44"/>
      <c r="D134" s="107"/>
      <c r="E134" s="97"/>
      <c r="F134" s="43"/>
      <c r="G134" s="99"/>
      <c r="H134" s="43"/>
    </row>
    <row r="135" spans="2:8" s="9" customFormat="1" ht="24" customHeight="1" x14ac:dyDescent="0.2">
      <c r="B135" s="44" t="s">
        <v>79</v>
      </c>
      <c r="C135" s="44"/>
      <c r="D135" s="107" t="s">
        <v>41</v>
      </c>
      <c r="E135" s="97" t="s">
        <v>10</v>
      </c>
      <c r="F135" s="43">
        <v>4</v>
      </c>
      <c r="G135" s="166">
        <v>0</v>
      </c>
      <c r="H135" s="43">
        <f t="shared" si="9"/>
        <v>0</v>
      </c>
    </row>
    <row r="136" spans="2:8" s="9" customFormat="1" ht="12.75" customHeight="1" thickBot="1" x14ac:dyDescent="0.25">
      <c r="B136" s="44"/>
      <c r="C136" s="44"/>
      <c r="D136" s="107"/>
      <c r="E136" s="97"/>
      <c r="F136" s="43"/>
      <c r="G136" s="99"/>
      <c r="H136" s="43"/>
    </row>
    <row r="137" spans="2:8" s="9" customFormat="1" ht="13.5" customHeight="1" thickBot="1" x14ac:dyDescent="0.25">
      <c r="B137" s="40"/>
      <c r="C137" s="40" t="s">
        <v>18</v>
      </c>
      <c r="D137" s="40" t="s">
        <v>37</v>
      </c>
      <c r="E137" s="40"/>
      <c r="F137" s="40"/>
      <c r="G137" s="40"/>
      <c r="H137" s="49">
        <f>SUM(H121:H136)</f>
        <v>0</v>
      </c>
    </row>
    <row r="138" spans="2:8" s="9" customFormat="1" ht="13.5" customHeight="1" thickBot="1" x14ac:dyDescent="0.25">
      <c r="B138" s="72"/>
      <c r="C138" s="72"/>
      <c r="D138" s="72"/>
      <c r="E138" s="72"/>
      <c r="F138" s="72"/>
      <c r="G138" s="72"/>
      <c r="H138" s="10"/>
    </row>
    <row r="139" spans="2:8" s="9" customFormat="1" ht="13.5" customHeight="1" thickTop="1" thickBot="1" x14ac:dyDescent="0.25">
      <c r="B139" s="54"/>
      <c r="C139" s="55" t="s">
        <v>21</v>
      </c>
      <c r="D139" s="90" t="s">
        <v>66</v>
      </c>
      <c r="E139" s="57"/>
      <c r="F139" s="57"/>
      <c r="G139" s="57"/>
      <c r="H139" s="58"/>
    </row>
    <row r="140" spans="2:8" s="9" customFormat="1" ht="13.5" customHeight="1" thickTop="1" x14ac:dyDescent="0.2">
      <c r="B140" s="44"/>
      <c r="C140" s="44"/>
      <c r="D140" s="42"/>
      <c r="E140" s="43"/>
      <c r="F140" s="43"/>
      <c r="G140" s="43"/>
      <c r="H140" s="43"/>
    </row>
    <row r="141" spans="2:8" s="9" customFormat="1" ht="25.5" customHeight="1" x14ac:dyDescent="0.2">
      <c r="B141" s="44" t="s">
        <v>9</v>
      </c>
      <c r="C141" s="44"/>
      <c r="D141" s="107" t="s">
        <v>19</v>
      </c>
      <c r="E141" s="43" t="s">
        <v>20</v>
      </c>
      <c r="F141" s="43">
        <v>100</v>
      </c>
      <c r="G141" s="163">
        <v>0</v>
      </c>
      <c r="H141" s="43">
        <f>G141*F141</f>
        <v>0</v>
      </c>
    </row>
    <row r="142" spans="2:8" s="9" customFormat="1" ht="13.5" customHeight="1" thickBot="1" x14ac:dyDescent="0.25">
      <c r="B142" s="44"/>
      <c r="C142" s="44"/>
      <c r="D142" s="42"/>
      <c r="E142" s="43"/>
      <c r="F142" s="43"/>
      <c r="G142" s="43"/>
      <c r="H142" s="43"/>
    </row>
    <row r="143" spans="2:8" s="9" customFormat="1" ht="13.5" customHeight="1" thickBot="1" x14ac:dyDescent="0.25">
      <c r="B143" s="53"/>
      <c r="C143" s="47" t="s">
        <v>21</v>
      </c>
      <c r="D143" s="40" t="s">
        <v>67</v>
      </c>
      <c r="E143" s="40"/>
      <c r="F143" s="40"/>
      <c r="G143" s="40"/>
      <c r="H143" s="49">
        <f>SUM(H141:H142)</f>
        <v>0</v>
      </c>
    </row>
    <row r="144" spans="2:8" s="9" customFormat="1" ht="13.5" thickBot="1" x14ac:dyDescent="0.25">
      <c r="B144" s="11"/>
      <c r="C144" s="11"/>
      <c r="D144" s="95"/>
      <c r="E144" s="10"/>
      <c r="F144" s="10"/>
      <c r="G144" s="10"/>
      <c r="H144" s="10"/>
    </row>
    <row r="145" spans="1:8" ht="17.25" thickTop="1" thickBot="1" x14ac:dyDescent="0.3">
      <c r="B145" s="88"/>
      <c r="C145" s="89" t="s">
        <v>35</v>
      </c>
      <c r="D145" s="90" t="s">
        <v>31</v>
      </c>
      <c r="E145" s="91"/>
      <c r="F145" s="91"/>
      <c r="G145" s="92"/>
      <c r="H145" s="93"/>
    </row>
    <row r="146" spans="1:8" ht="14.25" thickTop="1" thickBot="1" x14ac:dyDescent="0.25">
      <c r="B146" s="2"/>
      <c r="C146" s="2"/>
      <c r="D146" s="42"/>
      <c r="E146" s="43"/>
      <c r="F146" s="43"/>
      <c r="G146" s="94"/>
      <c r="H146" s="43"/>
    </row>
    <row r="147" spans="1:8" ht="13.5" thickBot="1" x14ac:dyDescent="0.25">
      <c r="B147" s="46"/>
      <c r="C147" s="47" t="s">
        <v>35</v>
      </c>
      <c r="D147" s="141" t="s">
        <v>103</v>
      </c>
      <c r="E147" s="142"/>
      <c r="F147" s="142"/>
      <c r="G147" s="143"/>
      <c r="H147" s="49">
        <f>SUM(H17:H22)*0.1</f>
        <v>0</v>
      </c>
    </row>
    <row r="148" spans="1:8" ht="16.5" thickBot="1" x14ac:dyDescent="0.3">
      <c r="B148" s="14"/>
      <c r="C148" s="50"/>
      <c r="D148" s="51"/>
      <c r="E148" s="52"/>
      <c r="F148" s="52"/>
      <c r="G148" s="52"/>
      <c r="H148" s="52"/>
    </row>
    <row r="149" spans="1:8" ht="17.25" thickTop="1" thickBot="1" x14ac:dyDescent="0.3">
      <c r="B149" s="67"/>
      <c r="C149" s="68" t="s">
        <v>38</v>
      </c>
      <c r="D149" s="69" t="s">
        <v>23</v>
      </c>
      <c r="E149" s="70"/>
      <c r="F149" s="70"/>
      <c r="G149" s="70"/>
      <c r="H149" s="71"/>
    </row>
    <row r="150" spans="1:8" ht="16.5" thickTop="1" x14ac:dyDescent="0.25">
      <c r="B150" s="64"/>
      <c r="C150" s="64"/>
      <c r="D150" s="65"/>
      <c r="E150" s="66"/>
      <c r="F150" s="66"/>
      <c r="G150" s="66"/>
      <c r="H150" s="66"/>
    </row>
    <row r="151" spans="1:8" ht="38.25" x14ac:dyDescent="0.2">
      <c r="B151" s="44" t="s">
        <v>9</v>
      </c>
      <c r="C151" s="44"/>
      <c r="D151" s="42" t="s">
        <v>72</v>
      </c>
      <c r="E151" s="43" t="s">
        <v>10</v>
      </c>
      <c r="F151" s="43">
        <v>1</v>
      </c>
      <c r="G151" s="163">
        <v>0</v>
      </c>
      <c r="H151" s="43">
        <f>F151*G151</f>
        <v>0</v>
      </c>
    </row>
    <row r="152" spans="1:8" ht="12.75" customHeight="1" x14ac:dyDescent="0.2">
      <c r="B152" s="44"/>
      <c r="C152" s="44"/>
      <c r="D152" s="107"/>
      <c r="E152" s="43"/>
      <c r="F152" s="43"/>
      <c r="G152" s="43"/>
      <c r="H152" s="43"/>
    </row>
    <row r="153" spans="1:8" ht="25.5" x14ac:dyDescent="0.2">
      <c r="B153" s="44" t="s">
        <v>25</v>
      </c>
      <c r="C153" s="44"/>
      <c r="D153" s="107" t="s">
        <v>73</v>
      </c>
      <c r="E153" s="43" t="s">
        <v>10</v>
      </c>
      <c r="F153" s="43">
        <v>1</v>
      </c>
      <c r="G153" s="163">
        <v>0</v>
      </c>
      <c r="H153" s="43">
        <f t="shared" ref="H153" si="10">F153*G153</f>
        <v>0</v>
      </c>
    </row>
    <row r="154" spans="1:8" x14ac:dyDescent="0.2">
      <c r="B154" s="45"/>
      <c r="C154" s="45"/>
      <c r="D154" s="107"/>
      <c r="E154" s="59"/>
      <c r="F154" s="59"/>
      <c r="G154" s="43"/>
      <c r="H154" s="43"/>
    </row>
    <row r="155" spans="1:8" x14ac:dyDescent="0.2">
      <c r="B155" s="45" t="s">
        <v>26</v>
      </c>
      <c r="C155" s="44"/>
      <c r="D155" s="107" t="s">
        <v>71</v>
      </c>
      <c r="E155" s="59" t="s">
        <v>10</v>
      </c>
      <c r="F155" s="59">
        <v>1</v>
      </c>
      <c r="G155" s="163">
        <v>0</v>
      </c>
      <c r="H155" s="43">
        <f t="shared" ref="H155" si="11">F155*G155</f>
        <v>0</v>
      </c>
    </row>
    <row r="156" spans="1:8" ht="13.5" thickBot="1" x14ac:dyDescent="0.25">
      <c r="B156" s="45"/>
      <c r="C156" s="45"/>
      <c r="D156" s="107"/>
      <c r="E156" s="59"/>
      <c r="F156" s="59"/>
      <c r="G156" s="59"/>
      <c r="H156" s="43"/>
    </row>
    <row r="157" spans="1:8" ht="13.5" customHeight="1" thickBot="1" x14ac:dyDescent="0.25">
      <c r="B157" s="60"/>
      <c r="C157" s="61" t="s">
        <v>38</v>
      </c>
      <c r="D157" s="62" t="s">
        <v>24</v>
      </c>
      <c r="E157" s="62"/>
      <c r="F157" s="62"/>
      <c r="G157" s="62"/>
      <c r="H157" s="63">
        <f>SUM(H151:H156)</f>
        <v>0</v>
      </c>
    </row>
    <row r="158" spans="1:8" ht="15.75" x14ac:dyDescent="0.25">
      <c r="A158" s="29"/>
      <c r="B158" s="14"/>
      <c r="C158" s="14"/>
      <c r="D158" s="13"/>
      <c r="E158" s="12"/>
      <c r="F158" s="12"/>
      <c r="G158" s="39"/>
      <c r="H158" s="12"/>
    </row>
    <row r="160" spans="1:8" s="29" customFormat="1" ht="15.75" x14ac:dyDescent="0.25">
      <c r="A160"/>
      <c r="B160"/>
      <c r="C160"/>
      <c r="D160"/>
      <c r="E160"/>
      <c r="F160"/>
      <c r="G160"/>
      <c r="H160"/>
    </row>
  </sheetData>
  <mergeCells count="4">
    <mergeCell ref="D147:G147"/>
    <mergeCell ref="B2:H2"/>
    <mergeCell ref="C33:H36"/>
    <mergeCell ref="C38:H38"/>
  </mergeCells>
  <phoneticPr fontId="0" type="noConversion"/>
  <pageMargins left="0.74803149606299213" right="0.19685039370078741" top="0.98425196850393704" bottom="0.98425196850393704" header="0" footer="0"/>
  <pageSetup paperSize="9" scale="81" orientation="portrait" r:id="rId1"/>
  <headerFooter alignWithMargins="0">
    <oddHeader>&amp;A</oddHeader>
    <oddFooter>Stran &amp;P</oddFooter>
  </headerFooter>
  <rowBreaks count="5" manualBreakCount="5">
    <brk id="43" max="16383" man="1"/>
    <brk id="82" max="8" man="1"/>
    <brk id="101" max="8" man="1"/>
    <brk id="117" max="8" man="1"/>
    <brk id="14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GM 88-2022</vt:lpstr>
      <vt:lpstr>'GM 88-2022'!Področje_tiskanja</vt:lpstr>
      <vt:lpstr>'GM 88-2022'!Tiskanje_naslovov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PREDRAČUN</dc:title>
  <dc:creator>BOJAN MAVRI</dc:creator>
  <cp:lastModifiedBy>Polajzar Bostjan</cp:lastModifiedBy>
  <cp:lastPrinted>2023-12-06T10:24:33Z</cp:lastPrinted>
  <dcterms:created xsi:type="dcterms:W3CDTF">1998-06-30T10:52:36Z</dcterms:created>
  <dcterms:modified xsi:type="dcterms:W3CDTF">2024-03-20T10:21:42Z</dcterms:modified>
</cp:coreProperties>
</file>