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05" yWindow="105" windowWidth="12270" windowHeight="12420" tabRatio="874"/>
  </bookViews>
  <sheets>
    <sheet name="A_CEVOVOD" sheetId="11" r:id="rId1"/>
    <sheet name="List3" sheetId="3" r:id="rId2"/>
    <sheet name="List4" sheetId="4" r:id="rId3"/>
  </sheets>
  <definedNames>
    <definedName name="_xlnm.Print_Area" localSheetId="0">A_CEVOVOD!$A$1:$G$260</definedName>
  </definedNames>
  <calcPr calcId="145621"/>
</workbook>
</file>

<file path=xl/calcChain.xml><?xml version="1.0" encoding="utf-8"?>
<calcChain xmlns="http://schemas.openxmlformats.org/spreadsheetml/2006/main">
  <c r="F144" i="11" l="1"/>
  <c r="F146" i="11" s="1"/>
  <c r="F247" i="11" l="1"/>
  <c r="F251" i="11"/>
  <c r="F217" i="11"/>
  <c r="F128" i="11"/>
  <c r="F124" i="11"/>
  <c r="F122" i="11"/>
  <c r="F136" i="11"/>
  <c r="F120" i="11"/>
  <c r="F215" i="11"/>
  <c r="F243" i="11"/>
  <c r="F245" i="11"/>
  <c r="F253" i="11"/>
  <c r="F167" i="11"/>
  <c r="F170" i="11"/>
  <c r="F171" i="11"/>
  <c r="F172" i="11"/>
  <c r="F175" i="11"/>
  <c r="F176" i="11"/>
  <c r="F177" i="11"/>
  <c r="F179" i="11"/>
  <c r="F181" i="11"/>
  <c r="F183" i="11"/>
  <c r="F185" i="11"/>
  <c r="F189" i="11"/>
  <c r="F191" i="11"/>
  <c r="F193" i="11"/>
  <c r="F195" i="11"/>
  <c r="F197" i="11"/>
  <c r="F199" i="11"/>
  <c r="F201" i="11"/>
  <c r="F203" i="11"/>
  <c r="F207" i="11"/>
  <c r="F209" i="11"/>
  <c r="F211" i="11"/>
  <c r="F213" i="11"/>
  <c r="F219" i="11"/>
  <c r="F221" i="11"/>
  <c r="F223" i="11"/>
  <c r="F225" i="11"/>
  <c r="F227" i="11"/>
  <c r="F229" i="11"/>
  <c r="F232" i="11"/>
  <c r="F233" i="11"/>
  <c r="F118" i="11"/>
  <c r="F134" i="11"/>
  <c r="F138" i="11"/>
  <c r="F140" i="11"/>
  <c r="F130" i="11"/>
  <c r="F132" i="11"/>
  <c r="F142" i="11"/>
  <c r="F255" i="11" l="1"/>
  <c r="F71" i="11" s="1"/>
  <c r="F235" i="11"/>
  <c r="F70" i="11" s="1"/>
  <c r="F148" i="11"/>
  <c r="F65" i="11" s="1"/>
  <c r="F69" i="11" l="1"/>
  <c r="F67" i="11" s="1"/>
  <c r="F90" i="11" s="1"/>
  <c r="F257" i="11"/>
</calcChain>
</file>

<file path=xl/sharedStrings.xml><?xml version="1.0" encoding="utf-8"?>
<sst xmlns="http://schemas.openxmlformats.org/spreadsheetml/2006/main" count="168" uniqueCount="97">
  <si>
    <r>
      <t>B1.1/ ZEMELJSKA IN GRADBENA DELA SKUPAJ:</t>
    </r>
    <r>
      <rPr>
        <sz val="10"/>
        <rFont val="Arial"/>
        <family val="2"/>
        <charset val="238"/>
      </rPr>
      <t xml:space="preserve"> </t>
    </r>
  </si>
  <si>
    <r>
      <t xml:space="preserve">B1.2 / MONTAŽNA IN KANALIZACIJSKA DELA </t>
    </r>
    <r>
      <rPr>
        <sz val="9"/>
        <rFont val="Arial"/>
        <family val="2"/>
        <charset val="238"/>
      </rPr>
      <t xml:space="preserve">(v ceni je zajeta nabava in vgradnja materiala ter vsa </t>
    </r>
  </si>
  <si>
    <t>Ostala manjša dela po predhodnem pisnem potrdilu nadzora in investitorja</t>
  </si>
  <si>
    <t>kom</t>
  </si>
  <si>
    <t>Projektantski nadzor in vsklajevanje projekta z dejansko ugotovljenim stanjem na terenu</t>
  </si>
  <si>
    <t>ura</t>
  </si>
  <si>
    <t>Nadzor geologa</t>
  </si>
  <si>
    <t>kompl.</t>
  </si>
  <si>
    <t>PRIPRAVLJALNA IN ZAKLJUČNA DELA SKUPAJ</t>
  </si>
  <si>
    <r>
      <t>m</t>
    </r>
    <r>
      <rPr>
        <vertAlign val="superscript"/>
        <sz val="10"/>
        <rFont val="Arial"/>
        <family val="2"/>
      </rPr>
      <t>3</t>
    </r>
  </si>
  <si>
    <r>
      <t>m</t>
    </r>
    <r>
      <rPr>
        <vertAlign val="superscript"/>
        <sz val="10"/>
        <rFont val="Arial"/>
        <family val="2"/>
      </rPr>
      <t>2</t>
    </r>
  </si>
  <si>
    <t>ur KV</t>
  </si>
  <si>
    <t>ur</t>
  </si>
  <si>
    <t>ur PK</t>
  </si>
  <si>
    <t>kom.</t>
  </si>
  <si>
    <t>Izvedba preskusa vodotesnosti revizijskih jaškov (SIST EN 1610)</t>
  </si>
  <si>
    <t>Projektantska obnova zakoličbe trase z zavarovanjem zakoličene osi</t>
  </si>
  <si>
    <t>Preverba podatkov, detekcija, odkrivanje in zakoličevanje obstoječih infrastrukturnih vodov, ki tangirajo gradnjo</t>
  </si>
  <si>
    <t>Priprava gradbišča z odstranjevanjem  ovir in  čiščenje terena z vspostavitvijo v prvotno stanje po končanih delih</t>
  </si>
  <si>
    <t>24</t>
  </si>
  <si>
    <t>2 - 3ktg. (40%)</t>
  </si>
  <si>
    <t>5ktg. (10%)</t>
  </si>
  <si>
    <t>3 - 4ktg. (50%)</t>
  </si>
  <si>
    <t>Tlačni preskus tesnosti cevovoda skladno z SIST EN1610</t>
  </si>
  <si>
    <t>eur</t>
  </si>
  <si>
    <t xml:space="preserve">Pregled kanalov s kamero po končanih delih  </t>
  </si>
  <si>
    <t xml:space="preserve">Izdelava projekta izvedenih del PIDa </t>
  </si>
  <si>
    <t>25</t>
  </si>
  <si>
    <t>26</t>
  </si>
  <si>
    <t>27</t>
  </si>
  <si>
    <t xml:space="preserve">Dobava in vgradnja plastičnih kanalizacijskih cevi z notranjim premerom PL. fi200mm SN8 vključno z vsemi tesnili in spojnimi kosi v projektiranih padcih  </t>
  </si>
  <si>
    <t>A/ PRIPRAVLJALNA IN ZAKLJUČNA DELA:</t>
  </si>
  <si>
    <t>B/ CEVOVOD :</t>
  </si>
  <si>
    <t>B1.1/ Zemeljska in gradbena dela</t>
  </si>
  <si>
    <t>B1.2/ Montažna in kanalizacijska dela</t>
  </si>
  <si>
    <t>A/ PRIPRAVLJALNA IN ZAKLJUČNA DELA</t>
  </si>
  <si>
    <t>A/</t>
  </si>
  <si>
    <t>B/ CEVOVOD</t>
  </si>
  <si>
    <t>B1.1/ ZEMELJSKA IN GRADBENA DELA</t>
  </si>
  <si>
    <t>Zavarovanje mejnikov in vzpostavitev v prvotno stanje (ocena)</t>
  </si>
  <si>
    <t>V ceni posameznih postavk so zajeta vsa pomožna dela, transporti in prenosi</t>
  </si>
  <si>
    <t>ter ves drobni material, ki k vsaki postavki funkcionalno spadajo!</t>
  </si>
  <si>
    <t>B1.2/ MONTAŽNA IN KANALIZACIJSKA DELA SKUPAJ:</t>
  </si>
  <si>
    <t>22</t>
  </si>
  <si>
    <t>23</t>
  </si>
  <si>
    <t>Zap. št</t>
  </si>
  <si>
    <t>POSTAVKA</t>
  </si>
  <si>
    <t>Enota</t>
  </si>
  <si>
    <t>Količina</t>
  </si>
  <si>
    <t>Cena na enoto</t>
  </si>
  <si>
    <t>Cena skupaj</t>
  </si>
  <si>
    <t>m'</t>
  </si>
  <si>
    <t>Postavitev gradbenih profilov in nivelacija vzdolžnih profilov</t>
  </si>
  <si>
    <t>ocena</t>
  </si>
  <si>
    <t>pomožna dela, prenosi in transporti, ves drobni montažni material in tesnila!</t>
  </si>
  <si>
    <r>
      <t xml:space="preserve">Izvedba prečkanja kanaliziranega odvodnika BCfi40 s prekopom in vgradnjo zaščitne cevi Pl. DN350 SN4 </t>
    </r>
    <r>
      <rPr>
        <sz val="10"/>
        <color indexed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</t>
    </r>
  </si>
  <si>
    <t>Geodetski posnetek po končani gradnji in izdelava elaborata za vpis v kataster GJI</t>
  </si>
  <si>
    <t xml:space="preserve">Razpiranje bočnih strani jarka, mestoma in po mnenju geologa izpostavljenih odsekih trase </t>
  </si>
  <si>
    <t xml:space="preserve">Izvedba sondažnih odkopov - odkrivanje obstoječih komunalnih in energetskih vodov </t>
  </si>
  <si>
    <t>Izvedba križanja kanalizacije z obstoječim NN el. podzemnim vodom</t>
  </si>
  <si>
    <t>Izvedba križanja kanalizacije z obstoječim TK podzemnim vodom</t>
  </si>
  <si>
    <t>Izvedba križanja kanalizacije z obstoječimi  propusti v zaščitni cevi DN350</t>
  </si>
  <si>
    <t>Izvedba križanja kanalizacije z obstoječim javnim vodovodom</t>
  </si>
  <si>
    <t>Izvedba križanja kanalizacije z obstoječim KATV podzemnim vodom</t>
  </si>
  <si>
    <t>Strojno rezanje asfalta debeline do 20cm, rušenje in nakladanje, ter odvoz na stalno deponijo (1.60*467+1.60*70)  = 859.20</t>
  </si>
  <si>
    <t>Ročna izravnava dna jarka s točnostjo +- 3cm po celotni širini dna jarka, v predvidenem nagibu  (467.0*0.80+70*0.80) = 429.60</t>
  </si>
  <si>
    <t>Dobava in polaganje geotekstila v jarek v skladu z navodili za vgrajevanje</t>
  </si>
  <si>
    <t xml:space="preserve">Ročni obsip cevi z ročno prebranim, izkopanim,neostrorobim materialom (0-22) skladno s standardom SIST EN-1610, do višine 30cm nad cevjo, z utrjevanjem do zbitosti.(90-95% SPP), oz. nosilnosti Me2=50MPa ali 80MPa (pod voznim površinam)  (40% trase)  ((0.90+1.0)*0.45/2*(467+70)*(0.40) = (229.56)x0.40 = 91.82                                                                                                                                                                                           </t>
  </si>
  <si>
    <t xml:space="preserve">Dobava in vgradnja gramoza(tampon), v debelini 60cm pod voziščem, s komprimiranjem do zbitosti 98% SPP, oz. nosilnosti Me2=100MPa (asf. cesta)  (1.40+1.60)*0.60/2)*467+70) = 483.30                                                                                                                                                                                  </t>
  </si>
  <si>
    <t xml:space="preserve">Strojni zasip jarka z izkopanim, materialom z izločanjem kamenja nad fi 10cm, oz. po navodilih nadzora, s komprimiranjem v plasteh do zbitosti 98%SPP, oz. nosilnosti Me2=80MPa. 1432 - (26+15+2+27+16+2+138+92+483) =631.0                                         </t>
  </si>
  <si>
    <t>Nakladanje in odvoz viškov materiala na stalno deponijo  (98%)                                                                        1.20 * ( (1288.0) - (15+16+92+631) =791.60 * 0.98 = 775.76</t>
  </si>
  <si>
    <t>Razplaniranje dela viškov materiala po trasi  (2%) kanalizacije v travnatem delu                                                                                                 1.20 * ( (1288.0) - (15+16+92+631) =791.60 * 0.02 = 15.83</t>
  </si>
  <si>
    <t xml:space="preserve">B1/ KANAL 1 (odsek oJ1_RJ24-RJ10) in KANAL 1.1 </t>
  </si>
  <si>
    <t>B1/ KANAL 1 (odsek oJ1_RJ24-RJ10) in KANAL 1.1  SKUPAJ:</t>
  </si>
  <si>
    <t>B1 / KANAL 1 (odsek oJ1_RJ24 - RJ10) in KANAL 1.1</t>
  </si>
  <si>
    <t xml:space="preserve">Črpanje vode iz jarka za čas gradnje </t>
  </si>
  <si>
    <t>Strojni izkop jarka v zemljini 3., 4. in 5. ktg. globine od 0-4m, oz. po podatkih iz vzdolžnega profila, širine na dnu jarka 0.80-2.00 m, z nakladanjem in odvozom materiala na stalno deponijo do 5km, z upoštevanjem stroškov deponije in taks za deponiranje (10%količine)  (0.80+1.60)*2.30*0.5*467)+(0.80+1.60)*1.70*0.50*70x(0.10)= (1288.92+142.80)*0.10 = 143.17</t>
  </si>
  <si>
    <t>Strojni izkop jarka v zemljini 3., 4. in 5. ktg., globine od 0-4m, oz. po podatkih iz vzdolžnega profila, širine na dnu od 0.80-2.0m, z odlaganjem materiala (90%količine)                                                               (0.80+1.60)*2.30*0.5*467)+(0.80+1.60)*1.70*0.50*70*0.90= (1288.92+142.80)*0.90 = 1288.53</t>
  </si>
  <si>
    <t>Izdelava nosilnega sloja cevi iz gramoza (tampon) v debelini 10-20cm z izravnavo v predvideni niveleti in utrjevanjem do zbitosti 90% SPP, po celotni širini jarka (I. nosilni sloj)  (60% trase)  (467*0.80*0.10+70*0.80*0.10)*0.60 = (37.36+5.60)*0.60  (60%) = 25.77</t>
  </si>
  <si>
    <t>Izdelava nosilnega sloja cevi iz izkopanega materiala v debelini 10-20cm z izravnavo v predvideni niveleti in utrjevanjem do zbitosti 90% SPP, po celotni širini jarka (I. nosilni sloj) (35% trase) (467*0.80*0.10+70*0.80*0.10)*0.35 = (37.36+5.60)*0.35  (35%) = 15.04</t>
  </si>
  <si>
    <t>Izdelava nosilnega sloja cevi iz pustega betona (podložni beton C12/15) v debelini 10-20cm, po celotni širini jarka (5% trase)                                                                                      (467*0.80*0.10+70*0.80*0.10)*0.05 = (37.36+5.60)*0.05 (5%) = 2.14</t>
  </si>
  <si>
    <t>Izdelava posteljice cevi iz gramoza 0-22mm v debelini 10cm, po celotni širini jarka (60% trase) (467*0.85*0.10+70*0.85*0.10) x(0.60) = (39.69+5.95)x0.60 = 27.38</t>
  </si>
  <si>
    <t>Izdelava posteljice cevi iz ročno prebranega, izkopanega materiala 0-22mm v debelini 10cm, po celotni širini jarka (35%trase) (467*0.85*0.10+70*0.85*0.10)x(0.35)=(39.69+5.95)x0.35 = 15.97</t>
  </si>
  <si>
    <t>Polaganje cevi v pusti beton 0-16mm, C12/15 v debelini 10+30cm (5%trase) (467*0.85*0.10+70*0.85*0.10)x(0.05)=(39.69+5.95)x0.05=2.28</t>
  </si>
  <si>
    <t xml:space="preserve">Ročni obsip cevi z dobro vezljivim, peščenim materialom (0-22) skladno s standardom SIST EN-1610, do višine 30cm nad cevjo, z utrjevanjem do zbitosti.(90-95% SPP), oz. nosilnosti Me2=50MPa ali 80MPa (pod voznim površinam) (60%trase)                                                ((0.90+1.0)*0.45/2*(467+70)*(0.60) = (229.56)x0.60 =137.74                                                                                                                                </t>
  </si>
  <si>
    <t>Dobava in vgradnja tipskih revizijskih jaškov iz AB premera 1000 mm s konusom in tipskim nastavkom za plastične cevi ter z LTŽ pokrovom premera 600mm nosilnosti 400kN po EN 124-zračen, vklučno s podložnim betonom  C20/25 debeline 20cm oz. več, v odvisnosti od pogojev vgradnje</t>
  </si>
  <si>
    <t>Odkop in izvedba priključka projektirane kanaliz. na obstoječ jašek kanalizacije in zatesnitev priključka, vključno z dobavo in vgradnjo LTŽ vodotesnega pokrova jaška nosilnosti 400kN na obstoječem jašku kanalizacije oJ1_RJ24</t>
  </si>
  <si>
    <t>Dobava in vgradnja tipskih revizijskih jaškov iz AB premera 1000 mm s konusom in tipskim nastavkom za plastične cevi ter z LTŽ vodotesnim pokrovom premera 600mm nosilnosti 400kN, vklučno s podložnim betonom  C20/25 debeline 20cm oz. več, v odvisnosti od pogojev vgradnje (RJ1.1)</t>
  </si>
  <si>
    <t>REKAPITULACIJA CEVOVOD:</t>
  </si>
  <si>
    <t>SKUPAJ CEVOVOD (brez DDV):</t>
  </si>
  <si>
    <t>POPIS DEL</t>
  </si>
  <si>
    <t>A. CEVOVOD</t>
  </si>
  <si>
    <t>REČICA II. FAZA (KANAL 1 od OJ - do RJ10 in kanal 1.1)</t>
  </si>
  <si>
    <t>Pridobivanje dovoljenj za zaporo ceste, vključno s stroški postavitve, najema in odstranitve zapore za čas trajanja del</t>
  </si>
  <si>
    <t>Dodatna in nepredvidena dela v višini 10% vseh pripravljalnih in zaključnih del</t>
  </si>
  <si>
    <t xml:space="preserve">Asfaltiranje poškodovanih površin cestišča (AC32 Base B50/70 A3 v debelini 5cm), po zahtevah in specifikaciji upravljalca   (490*1.7) = 833                        </t>
  </si>
  <si>
    <t xml:space="preserve">Kompletno asfaltiranje cestnega uvoza (proti Gratex d.o.o) v sestavu (AC32 Base B50/70 A3 v debelini 8cm + AC8 Surf B50/70 A3 v debelini 3cm), po celotni širine vozne površine po zahtevah in specifikaciji lastnika    (47*8.0) = 376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</si>
</sst>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SIT&quot;_-;\-* #,##0.00\ &quot;SIT&quot;_-;_-* &quot;-&quot;??\ &quot;SIT&quot;_-;_-@_-"/>
    <numFmt numFmtId="165" formatCode="#,##0.00\ [$€-1];\-#,##0.00\ [$€-1]"/>
    <numFmt numFmtId="166" formatCode="#,##0.00\ [$€-1]"/>
    <numFmt numFmtId="167" formatCode="_-* #,##0.00\ [$€-1]_-;\-* #,##0.00\ [$€-1]_-;_-* &quot;-&quot;??\ [$€-1]_-;_-@_-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b/>
      <u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u/>
      <sz val="11"/>
      <name val="Arial"/>
      <family val="2"/>
      <charset val="238"/>
    </font>
    <font>
      <sz val="9"/>
      <name val="Arial"/>
      <family val="2"/>
      <charset val="238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sz val="9"/>
      <name val="Arial"/>
      <family val="2"/>
      <charset val="238"/>
    </font>
    <font>
      <b/>
      <sz val="16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1" applyFont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164" fontId="2" fillId="2" borderId="2" xfId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wrapText="1" shrinkToFit="1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/>
    </xf>
    <xf numFmtId="2" fontId="3" fillId="0" borderId="5" xfId="0" applyNumberFormat="1" applyFont="1" applyBorder="1" applyAlignment="1">
      <alignment horizontal="center"/>
    </xf>
    <xf numFmtId="164" fontId="3" fillId="0" borderId="5" xfId="1" applyFont="1" applyBorder="1" applyAlignment="1">
      <alignment horizontal="right"/>
    </xf>
    <xf numFmtId="0" fontId="0" fillId="0" borderId="6" xfId="0" applyBorder="1"/>
    <xf numFmtId="0" fontId="0" fillId="0" borderId="0" xfId="0" applyBorder="1"/>
    <xf numFmtId="0" fontId="0" fillId="0" borderId="6" xfId="0" applyBorder="1" applyAlignment="1">
      <alignment horizontal="center" vertical="top"/>
    </xf>
    <xf numFmtId="0" fontId="0" fillId="0" borderId="6" xfId="0" applyBorder="1" applyAlignment="1">
      <alignment horizontal="center"/>
    </xf>
    <xf numFmtId="2" fontId="0" fillId="0" borderId="6" xfId="0" applyNumberFormat="1" applyBorder="1" applyAlignment="1">
      <alignment horizontal="center"/>
    </xf>
    <xf numFmtId="164" fontId="0" fillId="0" borderId="6" xfId="1" applyFont="1" applyBorder="1" applyAlignment="1">
      <alignment horizontal="right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0" borderId="0" xfId="1" applyFont="1"/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0" fillId="0" borderId="7" xfId="0" applyBorder="1" applyAlignment="1">
      <alignment horizontal="center" vertical="top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horizontal="center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8" xfId="0" applyBorder="1"/>
    <xf numFmtId="0" fontId="0" fillId="0" borderId="0" xfId="0" quotePrefix="1" applyNumberFormat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4" fillId="0" borderId="10" xfId="0" applyFont="1" applyBorder="1"/>
    <xf numFmtId="0" fontId="2" fillId="0" borderId="10" xfId="0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2" fillId="0" borderId="10" xfId="0" applyFont="1" applyBorder="1"/>
    <xf numFmtId="0" fontId="0" fillId="0" borderId="0" xfId="0" quotePrefix="1" applyAlignment="1">
      <alignment horizontal="center" vertical="top"/>
    </xf>
    <xf numFmtId="0" fontId="0" fillId="0" borderId="11" xfId="0" applyBorder="1"/>
    <xf numFmtId="0" fontId="0" fillId="0" borderId="11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5" xfId="0" applyBorder="1"/>
    <xf numFmtId="0" fontId="8" fillId="0" borderId="0" xfId="0" applyFont="1" applyBorder="1"/>
    <xf numFmtId="0" fontId="9" fillId="0" borderId="0" xfId="0" applyFont="1" applyBorder="1"/>
    <xf numFmtId="164" fontId="0" fillId="0" borderId="11" xfId="1" applyFont="1" applyBorder="1" applyAlignment="1">
      <alignment horizontal="right"/>
    </xf>
    <xf numFmtId="0" fontId="6" fillId="0" borderId="0" xfId="0" applyFont="1" applyBorder="1"/>
    <xf numFmtId="164" fontId="0" fillId="0" borderId="0" xfId="1" applyFont="1" applyBorder="1" applyAlignment="1">
      <alignment horizontal="right"/>
    </xf>
    <xf numFmtId="0" fontId="12" fillId="0" borderId="0" xfId="0" applyFont="1" applyBorder="1"/>
    <xf numFmtId="164" fontId="10" fillId="0" borderId="0" xfId="0" applyNumberFormat="1" applyFont="1" applyBorder="1"/>
    <xf numFmtId="16" fontId="1" fillId="0" borderId="0" xfId="0" quotePrefix="1" applyNumberFormat="1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1" applyNumberFormat="1" applyFont="1" applyAlignment="1">
      <alignment horizontal="right"/>
    </xf>
    <xf numFmtId="166" fontId="0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166" fontId="0" fillId="0" borderId="0" xfId="0" applyNumberFormat="1"/>
    <xf numFmtId="166" fontId="0" fillId="0" borderId="0" xfId="0" applyNumberFormat="1" applyAlignment="1"/>
    <xf numFmtId="166" fontId="3" fillId="0" borderId="12" xfId="0" applyNumberFormat="1" applyFont="1" applyBorder="1" applyAlignment="1"/>
    <xf numFmtId="167" fontId="0" fillId="0" borderId="0" xfId="1" applyNumberFormat="1" applyFont="1" applyAlignment="1">
      <alignment horizontal="right"/>
    </xf>
    <xf numFmtId="166" fontId="0" fillId="0" borderId="0" xfId="1" applyNumberFormat="1" applyFont="1"/>
    <xf numFmtId="165" fontId="6" fillId="0" borderId="0" xfId="1" applyNumberFormat="1" applyFont="1" applyAlignment="1">
      <alignment horizontal="right"/>
    </xf>
    <xf numFmtId="166" fontId="6" fillId="0" borderId="0" xfId="1" applyNumberFormat="1" applyFont="1"/>
    <xf numFmtId="166" fontId="10" fillId="0" borderId="13" xfId="0" applyNumberFormat="1" applyFont="1" applyBorder="1"/>
    <xf numFmtId="166" fontId="10" fillId="0" borderId="12" xfId="0" applyNumberFormat="1" applyFont="1" applyBorder="1"/>
    <xf numFmtId="166" fontId="0" fillId="0" borderId="0" xfId="1" applyNumberFormat="1" applyFont="1" applyBorder="1" applyAlignment="1">
      <alignment horizontal="right"/>
    </xf>
    <xf numFmtId="0" fontId="0" fillId="0" borderId="7" xfId="0" applyBorder="1" applyAlignment="1">
      <alignment horizontal="left" vertical="top"/>
    </xf>
    <xf numFmtId="0" fontId="11" fillId="0" borderId="0" xfId="0" applyFont="1" applyBorder="1"/>
    <xf numFmtId="166" fontId="10" fillId="0" borderId="0" xfId="0" applyNumberFormat="1" applyFont="1" applyBorder="1"/>
    <xf numFmtId="0" fontId="10" fillId="0" borderId="0" xfId="0" applyFont="1"/>
    <xf numFmtId="0" fontId="10" fillId="0" borderId="11" xfId="0" applyFont="1" applyBorder="1"/>
    <xf numFmtId="166" fontId="10" fillId="0" borderId="13" xfId="1" applyNumberFormat="1" applyFont="1" applyBorder="1" applyAlignment="1">
      <alignment horizontal="right"/>
    </xf>
    <xf numFmtId="0" fontId="10" fillId="0" borderId="11" xfId="0" applyFont="1" applyBorder="1" applyAlignment="1">
      <alignment wrapText="1"/>
    </xf>
    <xf numFmtId="166" fontId="4" fillId="0" borderId="14" xfId="0" applyNumberFormat="1" applyFont="1" applyBorder="1"/>
    <xf numFmtId="0" fontId="4" fillId="0" borderId="8" xfId="0" applyFont="1" applyBorder="1"/>
    <xf numFmtId="0" fontId="12" fillId="0" borderId="11" xfId="0" applyFont="1" applyBorder="1"/>
    <xf numFmtId="166" fontId="10" fillId="0" borderId="13" xfId="1" applyNumberFormat="1" applyFont="1" applyBorder="1"/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2" fontId="9" fillId="0" borderId="6" xfId="0" applyNumberFormat="1" applyFont="1" applyBorder="1" applyAlignment="1">
      <alignment horizontal="center"/>
    </xf>
    <xf numFmtId="0" fontId="13" fillId="0" borderId="6" xfId="0" applyFont="1" applyBorder="1"/>
    <xf numFmtId="0" fontId="3" fillId="0" borderId="5" xfId="0" applyFont="1" applyBorder="1"/>
    <xf numFmtId="0" fontId="14" fillId="0" borderId="0" xfId="0" applyFont="1"/>
    <xf numFmtId="166" fontId="10" fillId="0" borderId="0" xfId="1" applyNumberFormat="1" applyFont="1" applyBorder="1"/>
    <xf numFmtId="166" fontId="1" fillId="0" borderId="0" xfId="1" applyNumberFormat="1" applyFont="1" applyAlignment="1">
      <alignment horizontal="right"/>
    </xf>
    <xf numFmtId="0" fontId="12" fillId="0" borderId="5" xfId="0" applyFont="1" applyBorder="1"/>
    <xf numFmtId="0" fontId="7" fillId="0" borderId="0" xfId="0" applyFont="1"/>
    <xf numFmtId="0" fontId="9" fillId="0" borderId="0" xfId="0" applyFont="1" applyBorder="1" applyAlignment="1">
      <alignment horizontal="center"/>
    </xf>
    <xf numFmtId="2" fontId="9" fillId="0" borderId="0" xfId="0" applyNumberFormat="1" applyFont="1" applyBorder="1" applyAlignment="1">
      <alignment horizontal="center"/>
    </xf>
    <xf numFmtId="166" fontId="9" fillId="0" borderId="0" xfId="0" applyNumberFormat="1" applyFont="1" applyBorder="1"/>
    <xf numFmtId="0" fontId="13" fillId="0" borderId="0" xfId="0" applyFont="1" applyBorder="1"/>
    <xf numFmtId="0" fontId="16" fillId="0" borderId="0" xfId="0" quotePrefix="1" applyFont="1"/>
    <xf numFmtId="0" fontId="0" fillId="0" borderId="15" xfId="0" applyBorder="1" applyAlignment="1">
      <alignment horizontal="center" vertical="top"/>
    </xf>
    <xf numFmtId="0" fontId="9" fillId="0" borderId="15" xfId="0" applyFont="1" applyBorder="1"/>
    <xf numFmtId="0" fontId="9" fillId="0" borderId="15" xfId="0" applyFont="1" applyBorder="1" applyAlignment="1">
      <alignment horizontal="center"/>
    </xf>
    <xf numFmtId="2" fontId="9" fillId="0" borderId="15" xfId="0" applyNumberFormat="1" applyFont="1" applyBorder="1" applyAlignment="1">
      <alignment horizontal="center"/>
    </xf>
    <xf numFmtId="166" fontId="9" fillId="0" borderId="15" xfId="0" applyNumberFormat="1" applyFont="1" applyBorder="1"/>
    <xf numFmtId="0" fontId="10" fillId="0" borderId="6" xfId="0" applyFont="1" applyBorder="1"/>
    <xf numFmtId="166" fontId="10" fillId="0" borderId="6" xfId="0" applyNumberFormat="1" applyFont="1" applyBorder="1"/>
    <xf numFmtId="0" fontId="10" fillId="0" borderId="6" xfId="0" applyFont="1" applyBorder="1" applyAlignment="1">
      <alignment horizontal="center"/>
    </xf>
    <xf numFmtId="2" fontId="10" fillId="0" borderId="6" xfId="0" applyNumberFormat="1" applyFont="1" applyBorder="1" applyAlignment="1">
      <alignment horizontal="center"/>
    </xf>
    <xf numFmtId="0" fontId="0" fillId="0" borderId="0" xfId="0" applyBorder="1" applyAlignment="1">
      <alignment horizontal="left" vertical="top"/>
    </xf>
    <xf numFmtId="0" fontId="10" fillId="0" borderId="0" xfId="0" applyFont="1" applyBorder="1" applyAlignment="1">
      <alignment wrapText="1"/>
    </xf>
    <xf numFmtId="166" fontId="10" fillId="0" borderId="0" xfId="1" applyNumberFormat="1" applyFont="1" applyBorder="1" applyAlignment="1">
      <alignment horizontal="right"/>
    </xf>
    <xf numFmtId="16" fontId="0" fillId="0" borderId="0" xfId="0" quotePrefix="1" applyNumberFormat="1" applyAlignment="1">
      <alignment horizontal="center" vertical="top"/>
    </xf>
    <xf numFmtId="2" fontId="0" fillId="0" borderId="0" xfId="0" applyNumberFormat="1"/>
    <xf numFmtId="0" fontId="4" fillId="0" borderId="0" xfId="0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166" fontId="4" fillId="0" borderId="0" xfId="0" applyNumberFormat="1" applyFont="1" applyBorder="1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16" fontId="9" fillId="0" borderId="0" xfId="0" quotePrefix="1" applyNumberFormat="1" applyFont="1" applyAlignment="1">
      <alignment horizontal="center" vertical="top"/>
    </xf>
    <xf numFmtId="2" fontId="9" fillId="0" borderId="0" xfId="0" applyNumberFormat="1" applyFont="1" applyAlignment="1">
      <alignment horizontal="center"/>
    </xf>
    <xf numFmtId="0" fontId="0" fillId="0" borderId="0" xfId="0" applyFont="1" applyAlignment="1">
      <alignment vertical="top" wrapText="1"/>
    </xf>
    <xf numFmtId="16" fontId="0" fillId="0" borderId="0" xfId="0" quotePrefix="1" applyNumberFormat="1" applyFont="1" applyAlignment="1">
      <alignment horizontal="center" vertical="top"/>
    </xf>
    <xf numFmtId="2" fontId="0" fillId="0" borderId="0" xfId="0" applyNumberFormat="1" applyFill="1" applyAlignment="1">
      <alignment horizontal="center"/>
    </xf>
    <xf numFmtId="0" fontId="21" fillId="0" borderId="0" xfId="0" applyFont="1"/>
    <xf numFmtId="0" fontId="21" fillId="0" borderId="16" xfId="0" applyFont="1" applyBorder="1"/>
    <xf numFmtId="9" fontId="0" fillId="0" borderId="0" xfId="1" applyNumberFormat="1" applyFont="1" applyAlignment="1">
      <alignment horizontal="right"/>
    </xf>
  </cellXfs>
  <cellStyles count="2">
    <cellStyle name="Navadno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H662"/>
  <sheetViews>
    <sheetView tabSelected="1" view="pageBreakPreview" topLeftCell="A205" zoomScaleNormal="100" zoomScaleSheetLayoutView="100" workbookViewId="0">
      <selection activeCell="B213" sqref="B213"/>
    </sheetView>
  </sheetViews>
  <sheetFormatPr defaultRowHeight="12.75" x14ac:dyDescent="0.2"/>
  <cols>
    <col min="1" max="1" width="4.42578125" style="1" customWidth="1"/>
    <col min="2" max="2" width="37.7109375" customWidth="1"/>
    <col min="3" max="3" width="5.5703125" style="2" customWidth="1"/>
    <col min="4" max="4" width="7.7109375" style="3" customWidth="1"/>
    <col min="5" max="5" width="15" customWidth="1"/>
    <col min="6" max="6" width="18.5703125" customWidth="1"/>
    <col min="7" max="7" width="14.140625" customWidth="1"/>
    <col min="8" max="8" width="37.7109375" customWidth="1"/>
    <col min="9" max="9" width="6.42578125" customWidth="1"/>
    <col min="10" max="10" width="7.7109375" customWidth="1"/>
    <col min="11" max="11" width="15" customWidth="1"/>
    <col min="12" max="12" width="18.5703125" customWidth="1"/>
  </cols>
  <sheetData>
    <row r="8" spans="2:2" ht="20.25" x14ac:dyDescent="0.3">
      <c r="B8" s="136" t="s">
        <v>90</v>
      </c>
    </row>
    <row r="9" spans="2:2" ht="13.5" thickBot="1" x14ac:dyDescent="0.25"/>
    <row r="10" spans="2:2" ht="21" thickBot="1" x14ac:dyDescent="0.35">
      <c r="B10" s="137" t="s">
        <v>91</v>
      </c>
    </row>
    <row r="18" spans="2:5" ht="18" x14ac:dyDescent="0.25">
      <c r="B18" s="123" t="s">
        <v>92</v>
      </c>
      <c r="C18" s="124"/>
      <c r="D18" s="125"/>
      <c r="E18" s="126"/>
    </row>
    <row r="19" spans="2:5" ht="18" x14ac:dyDescent="0.25">
      <c r="B19" s="123"/>
    </row>
    <row r="22" spans="2:5" x14ac:dyDescent="0.2">
      <c r="B22" t="s">
        <v>40</v>
      </c>
    </row>
    <row r="23" spans="2:5" x14ac:dyDescent="0.2">
      <c r="B23" t="s">
        <v>41</v>
      </c>
    </row>
    <row r="63" spans="1:6" ht="16.5" thickBot="1" x14ac:dyDescent="0.3">
      <c r="A63" s="39"/>
      <c r="B63" s="86" t="s">
        <v>88</v>
      </c>
      <c r="C63" s="40"/>
      <c r="D63" s="41"/>
      <c r="E63" s="42"/>
      <c r="F63" s="42"/>
    </row>
    <row r="64" spans="1:6" ht="18.75" thickTop="1" x14ac:dyDescent="0.25">
      <c r="A64" s="29"/>
      <c r="B64" s="54"/>
      <c r="C64" s="30"/>
      <c r="D64" s="31"/>
      <c r="E64" s="20"/>
      <c r="F64" s="20"/>
    </row>
    <row r="65" spans="1:6" ht="15" x14ac:dyDescent="0.25">
      <c r="A65" s="34"/>
      <c r="B65" s="87" t="s">
        <v>31</v>
      </c>
      <c r="C65" s="51"/>
      <c r="D65" s="52"/>
      <c r="E65" s="50"/>
      <c r="F65" s="88">
        <f>F148</f>
        <v>0</v>
      </c>
    </row>
    <row r="66" spans="1:6" ht="15" x14ac:dyDescent="0.25">
      <c r="A66" s="29"/>
      <c r="B66" s="59"/>
      <c r="C66" s="30"/>
      <c r="D66" s="31"/>
      <c r="E66" s="20"/>
      <c r="F66" s="95"/>
    </row>
    <row r="67" spans="1:6" ht="15" x14ac:dyDescent="0.25">
      <c r="A67" s="34"/>
      <c r="B67" s="87" t="s">
        <v>32</v>
      </c>
      <c r="C67" s="51"/>
      <c r="D67" s="52"/>
      <c r="E67" s="50"/>
      <c r="F67" s="75">
        <f>F69+F73+F77+F81+F85</f>
        <v>0</v>
      </c>
    </row>
    <row r="68" spans="1:6" ht="7.5" customHeight="1" x14ac:dyDescent="0.25">
      <c r="A68" s="29"/>
      <c r="B68" s="79"/>
      <c r="C68" s="30"/>
      <c r="D68" s="31"/>
      <c r="E68" s="20"/>
      <c r="F68" s="80"/>
    </row>
    <row r="69" spans="1:6" x14ac:dyDescent="0.2">
      <c r="A69" s="21"/>
      <c r="B69" s="109" t="s">
        <v>74</v>
      </c>
      <c r="C69" s="90"/>
      <c r="D69" s="91"/>
      <c r="E69" s="89"/>
      <c r="F69" s="110">
        <f>F70+F71</f>
        <v>0</v>
      </c>
    </row>
    <row r="70" spans="1:6" x14ac:dyDescent="0.2">
      <c r="A70" s="29"/>
      <c r="B70" s="55" t="s">
        <v>33</v>
      </c>
      <c r="C70" s="99"/>
      <c r="D70" s="100"/>
      <c r="E70" s="55"/>
      <c r="F70" s="108">
        <f>F235</f>
        <v>0</v>
      </c>
    </row>
    <row r="71" spans="1:6" x14ac:dyDescent="0.2">
      <c r="A71" s="29"/>
      <c r="B71" s="55" t="s">
        <v>34</v>
      </c>
      <c r="C71" s="99"/>
      <c r="D71" s="100"/>
      <c r="E71" s="55"/>
      <c r="F71" s="101">
        <f>F255</f>
        <v>0</v>
      </c>
    </row>
    <row r="72" spans="1:6" x14ac:dyDescent="0.2">
      <c r="A72" s="29"/>
      <c r="B72" s="55"/>
      <c r="C72" s="99"/>
      <c r="D72" s="100"/>
      <c r="E72" s="55"/>
      <c r="F72" s="101"/>
    </row>
    <row r="73" spans="1:6" s="20" customFormat="1" x14ac:dyDescent="0.2">
      <c r="A73" s="21"/>
      <c r="B73" s="109"/>
      <c r="C73" s="111"/>
      <c r="D73" s="112"/>
      <c r="E73" s="109"/>
      <c r="F73" s="110"/>
    </row>
    <row r="74" spans="1:6" s="20" customFormat="1" x14ac:dyDescent="0.2">
      <c r="A74" s="104"/>
      <c r="B74" s="55"/>
      <c r="C74" s="106"/>
      <c r="D74" s="107"/>
      <c r="E74" s="105"/>
      <c r="F74" s="108"/>
    </row>
    <row r="75" spans="1:6" s="20" customFormat="1" x14ac:dyDescent="0.2">
      <c r="A75" s="29"/>
      <c r="B75" s="55"/>
      <c r="C75" s="99"/>
      <c r="D75" s="100"/>
      <c r="E75" s="55"/>
      <c r="F75" s="101"/>
    </row>
    <row r="76" spans="1:6" s="20" customFormat="1" x14ac:dyDescent="0.2">
      <c r="A76" s="29"/>
      <c r="B76" s="55"/>
      <c r="C76" s="99"/>
      <c r="D76" s="100"/>
      <c r="E76" s="55"/>
      <c r="F76" s="101"/>
    </row>
    <row r="77" spans="1:6" s="20" customFormat="1" x14ac:dyDescent="0.2">
      <c r="A77" s="21"/>
      <c r="B77" s="109"/>
      <c r="C77" s="111"/>
      <c r="D77" s="112"/>
      <c r="E77" s="109"/>
      <c r="F77" s="110"/>
    </row>
    <row r="78" spans="1:6" s="20" customFormat="1" x14ac:dyDescent="0.2">
      <c r="A78" s="29"/>
      <c r="B78" s="55"/>
      <c r="C78" s="99"/>
      <c r="D78" s="100"/>
      <c r="E78" s="55"/>
      <c r="F78" s="108"/>
    </row>
    <row r="79" spans="1:6" s="20" customFormat="1" x14ac:dyDescent="0.2">
      <c r="A79" s="29"/>
      <c r="B79" s="55"/>
      <c r="C79" s="99"/>
      <c r="D79" s="100"/>
      <c r="E79" s="55"/>
      <c r="F79" s="101"/>
    </row>
    <row r="80" spans="1:6" s="20" customFormat="1" x14ac:dyDescent="0.2">
      <c r="A80" s="29"/>
      <c r="B80" s="55"/>
      <c r="C80" s="99"/>
      <c r="D80" s="100"/>
      <c r="E80" s="55"/>
      <c r="F80" s="101"/>
    </row>
    <row r="81" spans="1:6" x14ac:dyDescent="0.2">
      <c r="A81" s="21"/>
      <c r="B81" s="109"/>
      <c r="C81" s="111"/>
      <c r="D81" s="112"/>
      <c r="E81" s="109"/>
      <c r="F81" s="110"/>
    </row>
    <row r="82" spans="1:6" x14ac:dyDescent="0.2">
      <c r="A82" s="104"/>
      <c r="B82" s="55"/>
      <c r="C82" s="106"/>
      <c r="D82" s="107"/>
      <c r="E82" s="105"/>
      <c r="F82" s="108"/>
    </row>
    <row r="83" spans="1:6" x14ac:dyDescent="0.2">
      <c r="A83" s="29"/>
      <c r="B83" s="55"/>
      <c r="C83" s="99"/>
      <c r="D83" s="100"/>
      <c r="E83" s="55"/>
      <c r="F83" s="101"/>
    </row>
    <row r="84" spans="1:6" x14ac:dyDescent="0.2">
      <c r="A84" s="29"/>
      <c r="B84" s="55"/>
      <c r="C84" s="99"/>
      <c r="D84" s="100"/>
      <c r="E84" s="55"/>
      <c r="F84" s="101"/>
    </row>
    <row r="85" spans="1:6" x14ac:dyDescent="0.2">
      <c r="A85" s="21"/>
      <c r="B85" s="109"/>
      <c r="C85" s="111"/>
      <c r="D85" s="112"/>
      <c r="E85" s="109"/>
      <c r="F85" s="110"/>
    </row>
    <row r="86" spans="1:6" x14ac:dyDescent="0.2">
      <c r="A86" s="104"/>
      <c r="B86" s="105"/>
      <c r="C86" s="106"/>
      <c r="D86" s="107"/>
      <c r="E86" s="105"/>
      <c r="F86" s="108"/>
    </row>
    <row r="87" spans="1:6" x14ac:dyDescent="0.2">
      <c r="A87" s="29"/>
      <c r="B87" s="55"/>
      <c r="C87" s="99"/>
      <c r="D87" s="100"/>
      <c r="E87" s="55"/>
      <c r="F87" s="101"/>
    </row>
    <row r="88" spans="1:6" x14ac:dyDescent="0.2">
      <c r="A88" s="29"/>
      <c r="B88" s="55"/>
      <c r="C88" s="99"/>
      <c r="D88" s="100"/>
      <c r="E88" s="55"/>
      <c r="F88" s="101"/>
    </row>
    <row r="89" spans="1:6" ht="13.5" thickBot="1" x14ac:dyDescent="0.25">
      <c r="A89" s="29"/>
      <c r="B89" s="55"/>
      <c r="C89" s="99"/>
      <c r="D89" s="100"/>
      <c r="E89" s="55"/>
      <c r="F89" s="101"/>
    </row>
    <row r="90" spans="1:6" ht="17.25" thickTop="1" thickBot="1" x14ac:dyDescent="0.3">
      <c r="A90" s="44"/>
      <c r="B90" s="45" t="s">
        <v>89</v>
      </c>
      <c r="C90" s="46"/>
      <c r="D90" s="47"/>
      <c r="E90" s="48"/>
      <c r="F90" s="85">
        <f>F67+F65</f>
        <v>0</v>
      </c>
    </row>
    <row r="91" spans="1:6" ht="16.5" thickTop="1" x14ac:dyDescent="0.25">
      <c r="A91" s="29"/>
      <c r="B91" s="118"/>
      <c r="C91" s="119"/>
      <c r="D91" s="120"/>
      <c r="E91" s="121"/>
      <c r="F91" s="122"/>
    </row>
    <row r="92" spans="1:6" ht="15.75" x14ac:dyDescent="0.25">
      <c r="A92" s="29"/>
      <c r="B92" s="118"/>
      <c r="C92" s="119"/>
      <c r="D92" s="120"/>
      <c r="E92" s="121"/>
      <c r="F92" s="122"/>
    </row>
    <row r="93" spans="1:6" ht="15.75" x14ac:dyDescent="0.25">
      <c r="A93" s="29"/>
      <c r="B93" s="118"/>
      <c r="C93" s="119"/>
      <c r="D93" s="120"/>
      <c r="E93" s="121"/>
      <c r="F93" s="122"/>
    </row>
    <row r="94" spans="1:6" ht="15.75" x14ac:dyDescent="0.25">
      <c r="A94" s="29"/>
      <c r="B94" s="118"/>
      <c r="C94" s="119"/>
      <c r="D94" s="120"/>
      <c r="E94" s="121"/>
      <c r="F94" s="122"/>
    </row>
    <row r="95" spans="1:6" ht="15.75" x14ac:dyDescent="0.25">
      <c r="A95" s="29"/>
      <c r="B95" s="118"/>
      <c r="C95" s="119"/>
      <c r="D95" s="120"/>
      <c r="E95" s="121"/>
      <c r="F95" s="122"/>
    </row>
    <row r="96" spans="1:6" ht="15.75" x14ac:dyDescent="0.25">
      <c r="A96" s="29"/>
      <c r="B96" s="118"/>
      <c r="C96" s="119"/>
      <c r="D96" s="120"/>
      <c r="E96" s="121"/>
      <c r="F96" s="122"/>
    </row>
    <row r="97" spans="1:6" ht="15.75" x14ac:dyDescent="0.25">
      <c r="A97" s="29"/>
      <c r="B97" s="118"/>
      <c r="C97" s="119"/>
      <c r="D97" s="120"/>
      <c r="E97" s="121"/>
      <c r="F97" s="122"/>
    </row>
    <row r="98" spans="1:6" ht="15.75" x14ac:dyDescent="0.25">
      <c r="A98" s="29"/>
      <c r="B98" s="118"/>
      <c r="C98" s="119"/>
      <c r="D98" s="120"/>
      <c r="E98" s="121"/>
      <c r="F98" s="122"/>
    </row>
    <row r="99" spans="1:6" ht="15.75" x14ac:dyDescent="0.25">
      <c r="A99" s="29"/>
      <c r="B99" s="118"/>
      <c r="C99" s="119"/>
      <c r="D99" s="120"/>
      <c r="E99" s="121"/>
      <c r="F99" s="122"/>
    </row>
    <row r="100" spans="1:6" ht="15.75" x14ac:dyDescent="0.25">
      <c r="A100" s="29"/>
      <c r="B100" s="118"/>
      <c r="C100" s="119"/>
      <c r="D100" s="120"/>
      <c r="E100" s="121"/>
      <c r="F100" s="122"/>
    </row>
    <row r="101" spans="1:6" ht="15.75" x14ac:dyDescent="0.25">
      <c r="A101" s="29"/>
      <c r="B101" s="118"/>
      <c r="C101" s="119"/>
      <c r="D101" s="120"/>
      <c r="E101" s="121"/>
      <c r="F101" s="122"/>
    </row>
    <row r="102" spans="1:6" ht="15.75" x14ac:dyDescent="0.25">
      <c r="A102" s="29"/>
      <c r="B102" s="118"/>
      <c r="C102" s="119"/>
      <c r="D102" s="120"/>
      <c r="E102" s="121"/>
      <c r="F102" s="122"/>
    </row>
    <row r="103" spans="1:6" ht="15.75" x14ac:dyDescent="0.25">
      <c r="A103" s="29"/>
      <c r="B103" s="118"/>
      <c r="C103" s="119"/>
      <c r="D103" s="120"/>
      <c r="E103" s="121"/>
      <c r="F103" s="122"/>
    </row>
    <row r="104" spans="1:6" ht="15.75" x14ac:dyDescent="0.25">
      <c r="A104" s="29"/>
      <c r="B104" s="118"/>
      <c r="C104" s="119"/>
      <c r="D104" s="120"/>
      <c r="E104" s="121"/>
      <c r="F104" s="122"/>
    </row>
    <row r="105" spans="1:6" ht="15.75" x14ac:dyDescent="0.25">
      <c r="A105" s="29"/>
      <c r="B105" s="118"/>
      <c r="C105" s="119"/>
      <c r="D105" s="120"/>
      <c r="E105" s="121"/>
      <c r="F105" s="122"/>
    </row>
    <row r="106" spans="1:6" ht="15.75" x14ac:dyDescent="0.25">
      <c r="A106" s="29"/>
      <c r="B106" s="118"/>
      <c r="C106" s="119"/>
      <c r="D106" s="120"/>
      <c r="E106" s="121"/>
      <c r="F106" s="122"/>
    </row>
    <row r="107" spans="1:6" ht="15.75" x14ac:dyDescent="0.25">
      <c r="A107" s="29"/>
      <c r="B107" s="118"/>
      <c r="C107" s="119"/>
      <c r="D107" s="120"/>
      <c r="E107" s="121"/>
      <c r="F107" s="122"/>
    </row>
    <row r="108" spans="1:6" ht="15.75" x14ac:dyDescent="0.25">
      <c r="A108" s="29"/>
      <c r="B108" s="118"/>
      <c r="C108" s="119"/>
      <c r="D108" s="120"/>
      <c r="E108" s="121"/>
      <c r="F108" s="122"/>
    </row>
    <row r="109" spans="1:6" ht="15.75" x14ac:dyDescent="0.25">
      <c r="A109" s="29"/>
      <c r="B109" s="118"/>
      <c r="C109" s="119"/>
      <c r="D109" s="120"/>
      <c r="E109" s="121"/>
      <c r="F109" s="122"/>
    </row>
    <row r="110" spans="1:6" ht="15.75" x14ac:dyDescent="0.25">
      <c r="A110" s="29"/>
      <c r="B110" s="118"/>
      <c r="C110" s="119"/>
      <c r="D110" s="120"/>
      <c r="E110" s="121"/>
      <c r="F110" s="122"/>
    </row>
    <row r="111" spans="1:6" ht="15.75" x14ac:dyDescent="0.25">
      <c r="A111" s="29"/>
      <c r="B111" s="118"/>
      <c r="C111" s="119"/>
      <c r="D111" s="120"/>
      <c r="E111" s="121"/>
      <c r="F111" s="122"/>
    </row>
    <row r="112" spans="1:6" ht="15.75" x14ac:dyDescent="0.25">
      <c r="A112" s="29"/>
      <c r="B112" s="118"/>
      <c r="C112" s="119"/>
      <c r="D112" s="120"/>
      <c r="E112" s="121"/>
      <c r="F112" s="122"/>
    </row>
    <row r="113" spans="1:6" ht="16.5" thickBot="1" x14ac:dyDescent="0.3">
      <c r="A113" s="29"/>
      <c r="B113" s="118"/>
      <c r="C113" s="119"/>
      <c r="D113" s="120"/>
      <c r="E113" s="121"/>
      <c r="F113" s="122"/>
    </row>
    <row r="114" spans="1:6" ht="27" thickTop="1" thickBot="1" x14ac:dyDescent="0.25">
      <c r="A114" s="5" t="s">
        <v>45</v>
      </c>
      <c r="B114" s="6" t="s">
        <v>46</v>
      </c>
      <c r="C114" s="6" t="s">
        <v>47</v>
      </c>
      <c r="D114" s="7" t="s">
        <v>48</v>
      </c>
      <c r="E114" s="8" t="s">
        <v>49</v>
      </c>
      <c r="F114" s="9" t="s">
        <v>50</v>
      </c>
    </row>
    <row r="115" spans="1:6" ht="16.5" thickTop="1" x14ac:dyDescent="0.25">
      <c r="A115" s="29"/>
      <c r="B115" s="118"/>
      <c r="C115" s="119"/>
      <c r="D115" s="120"/>
      <c r="E115" s="121"/>
      <c r="F115" s="122"/>
    </row>
    <row r="116" spans="1:6" ht="15" x14ac:dyDescent="0.25">
      <c r="A116" s="21"/>
      <c r="B116" s="92" t="s">
        <v>35</v>
      </c>
      <c r="C116" s="22"/>
      <c r="D116" s="23"/>
      <c r="E116" s="24"/>
      <c r="F116" s="19"/>
    </row>
    <row r="117" spans="1:6" x14ac:dyDescent="0.2">
      <c r="E117" s="4"/>
    </row>
    <row r="118" spans="1:6" ht="25.5" x14ac:dyDescent="0.2">
      <c r="A118" s="1">
        <v>1</v>
      </c>
      <c r="B118" s="10" t="s">
        <v>16</v>
      </c>
      <c r="C118" s="2" t="s">
        <v>51</v>
      </c>
      <c r="D118" s="3">
        <v>537</v>
      </c>
      <c r="E118" s="65">
        <v>0</v>
      </c>
      <c r="F118" s="65">
        <f>D118*E118</f>
        <v>0</v>
      </c>
    </row>
    <row r="119" spans="1:6" x14ac:dyDescent="0.2">
      <c r="E119" s="65"/>
      <c r="F119" s="65"/>
    </row>
    <row r="120" spans="1:6" ht="25.5" x14ac:dyDescent="0.2">
      <c r="A120" s="1">
        <v>2</v>
      </c>
      <c r="B120" s="10" t="s">
        <v>52</v>
      </c>
      <c r="C120" s="2" t="s">
        <v>51</v>
      </c>
      <c r="D120" s="3">
        <v>537</v>
      </c>
      <c r="E120" s="65">
        <v>0</v>
      </c>
      <c r="F120" s="65">
        <f>D120*E120</f>
        <v>0</v>
      </c>
    </row>
    <row r="121" spans="1:6" x14ac:dyDescent="0.2">
      <c r="E121" s="4"/>
      <c r="F121" s="11"/>
    </row>
    <row r="122" spans="1:6" ht="38.25" x14ac:dyDescent="0.2">
      <c r="A122" s="1">
        <v>3</v>
      </c>
      <c r="B122" s="10" t="s">
        <v>93</v>
      </c>
      <c r="C122" s="2" t="s">
        <v>24</v>
      </c>
      <c r="D122" s="3" t="s">
        <v>53</v>
      </c>
      <c r="E122" s="65">
        <v>0</v>
      </c>
      <c r="F122" s="66">
        <f>E122</f>
        <v>0</v>
      </c>
    </row>
    <row r="123" spans="1:6" x14ac:dyDescent="0.2">
      <c r="E123" s="4"/>
      <c r="F123" s="67"/>
    </row>
    <row r="124" spans="1:6" ht="38.25" x14ac:dyDescent="0.2">
      <c r="A124" s="1">
        <v>4</v>
      </c>
      <c r="B124" s="10" t="s">
        <v>17</v>
      </c>
      <c r="C124" s="2" t="s">
        <v>14</v>
      </c>
      <c r="D124" s="3">
        <v>8</v>
      </c>
      <c r="E124" s="66">
        <v>0</v>
      </c>
      <c r="F124" s="66">
        <f>D124*E124</f>
        <v>0</v>
      </c>
    </row>
    <row r="125" spans="1:6" x14ac:dyDescent="0.2">
      <c r="B125" s="10"/>
      <c r="E125" s="4"/>
      <c r="F125" s="66"/>
    </row>
    <row r="126" spans="1:6" x14ac:dyDescent="0.2">
      <c r="B126" s="10"/>
      <c r="E126" s="66"/>
      <c r="F126" s="66"/>
    </row>
    <row r="127" spans="1:6" x14ac:dyDescent="0.2">
      <c r="B127" s="10"/>
      <c r="E127" s="4"/>
      <c r="F127" s="66"/>
    </row>
    <row r="128" spans="1:6" ht="25.5" x14ac:dyDescent="0.2">
      <c r="A128" s="1">
        <v>6</v>
      </c>
      <c r="B128" s="10" t="s">
        <v>39</v>
      </c>
      <c r="C128" s="2" t="s">
        <v>3</v>
      </c>
      <c r="D128" s="64">
        <v>8</v>
      </c>
      <c r="E128" s="96">
        <v>0</v>
      </c>
      <c r="F128" s="96">
        <f>D128*E128</f>
        <v>0</v>
      </c>
    </row>
    <row r="129" spans="1:6" x14ac:dyDescent="0.2">
      <c r="E129" s="4"/>
      <c r="F129" s="67"/>
    </row>
    <row r="130" spans="1:6" ht="38.25" x14ac:dyDescent="0.2">
      <c r="A130" s="1">
        <v>7</v>
      </c>
      <c r="B130" s="12" t="s">
        <v>4</v>
      </c>
      <c r="C130" s="2" t="s">
        <v>5</v>
      </c>
      <c r="D130" s="3">
        <v>3</v>
      </c>
      <c r="E130" s="65">
        <v>0</v>
      </c>
      <c r="F130" s="66">
        <f>D130*E130</f>
        <v>0</v>
      </c>
    </row>
    <row r="131" spans="1:6" x14ac:dyDescent="0.2">
      <c r="B131" s="12"/>
      <c r="E131" s="65"/>
      <c r="F131" s="66"/>
    </row>
    <row r="132" spans="1:6" x14ac:dyDescent="0.2">
      <c r="A132" s="1">
        <v>8</v>
      </c>
      <c r="B132" s="13" t="s">
        <v>6</v>
      </c>
      <c r="C132" s="2" t="s">
        <v>5</v>
      </c>
      <c r="D132" s="3">
        <v>3</v>
      </c>
      <c r="E132" s="65">
        <v>0</v>
      </c>
      <c r="F132" s="66">
        <f>D132*E132</f>
        <v>0</v>
      </c>
    </row>
    <row r="133" spans="1:6" x14ac:dyDescent="0.2">
      <c r="B133" s="12"/>
      <c r="E133" s="65"/>
      <c r="F133" s="66"/>
    </row>
    <row r="134" spans="1:6" ht="25.5" x14ac:dyDescent="0.2">
      <c r="A134" s="1">
        <v>9</v>
      </c>
      <c r="B134" s="14" t="s">
        <v>56</v>
      </c>
      <c r="C134" s="2" t="s">
        <v>51</v>
      </c>
      <c r="D134" s="3">
        <v>537</v>
      </c>
      <c r="E134" s="65">
        <v>0</v>
      </c>
      <c r="F134" s="66">
        <f>D134*E134</f>
        <v>0</v>
      </c>
    </row>
    <row r="135" spans="1:6" x14ac:dyDescent="0.2">
      <c r="E135" s="4"/>
      <c r="F135" s="67"/>
    </row>
    <row r="136" spans="1:6" x14ac:dyDescent="0.2">
      <c r="A136" s="1">
        <v>10</v>
      </c>
      <c r="B136" s="10" t="s">
        <v>26</v>
      </c>
      <c r="C136" s="2" t="s">
        <v>7</v>
      </c>
      <c r="D136" s="3">
        <v>1</v>
      </c>
      <c r="E136" s="65">
        <v>0</v>
      </c>
      <c r="F136" s="66">
        <f>E136</f>
        <v>0</v>
      </c>
    </row>
    <row r="137" spans="1:6" x14ac:dyDescent="0.2">
      <c r="E137" s="4"/>
      <c r="F137" s="67"/>
    </row>
    <row r="138" spans="1:6" ht="42" customHeight="1" x14ac:dyDescent="0.2">
      <c r="A138" s="1">
        <v>11</v>
      </c>
      <c r="B138" s="12" t="s">
        <v>18</v>
      </c>
      <c r="C138" s="2" t="s">
        <v>51</v>
      </c>
      <c r="D138" s="3">
        <v>537</v>
      </c>
      <c r="E138" s="65">
        <v>0</v>
      </c>
      <c r="F138" s="66">
        <f>D138*E138</f>
        <v>0</v>
      </c>
    </row>
    <row r="139" spans="1:6" x14ac:dyDescent="0.2">
      <c r="E139" s="71"/>
      <c r="F139" s="67"/>
    </row>
    <row r="140" spans="1:6" ht="25.5" x14ac:dyDescent="0.2">
      <c r="A140" s="1">
        <v>12</v>
      </c>
      <c r="B140" s="12" t="s">
        <v>23</v>
      </c>
      <c r="C140" s="2" t="s">
        <v>51</v>
      </c>
      <c r="D140" s="3">
        <v>537</v>
      </c>
      <c r="E140" s="65">
        <v>0</v>
      </c>
      <c r="F140" s="66">
        <f>D140*E140</f>
        <v>0</v>
      </c>
    </row>
    <row r="141" spans="1:6" x14ac:dyDescent="0.2">
      <c r="B141" s="12"/>
      <c r="E141" s="71"/>
      <c r="F141" s="66"/>
    </row>
    <row r="142" spans="1:6" ht="25.5" x14ac:dyDescent="0.2">
      <c r="A142" s="1">
        <v>13</v>
      </c>
      <c r="B142" s="12" t="s">
        <v>15</v>
      </c>
      <c r="C142" s="2" t="s">
        <v>14</v>
      </c>
      <c r="D142" s="64">
        <v>11</v>
      </c>
      <c r="E142" s="65">
        <v>0</v>
      </c>
      <c r="F142" s="66">
        <f>D142*E142</f>
        <v>0</v>
      </c>
    </row>
    <row r="143" spans="1:6" x14ac:dyDescent="0.2">
      <c r="B143" s="12"/>
      <c r="E143" s="71"/>
      <c r="F143" s="66"/>
    </row>
    <row r="144" spans="1:6" x14ac:dyDescent="0.2">
      <c r="A144" s="1">
        <v>14</v>
      </c>
      <c r="B144" s="128" t="s">
        <v>25</v>
      </c>
      <c r="C144" s="2" t="s">
        <v>51</v>
      </c>
      <c r="D144" s="3">
        <v>537</v>
      </c>
      <c r="E144" s="65">
        <v>0</v>
      </c>
      <c r="F144" s="66">
        <f>D144*E144</f>
        <v>0</v>
      </c>
    </row>
    <row r="145" spans="1:8" x14ac:dyDescent="0.2">
      <c r="F145" s="67"/>
    </row>
    <row r="146" spans="1:8" ht="28.5" customHeight="1" x14ac:dyDescent="0.2">
      <c r="A146" s="1">
        <v>15</v>
      </c>
      <c r="B146" s="62" t="s">
        <v>94</v>
      </c>
      <c r="C146" s="2" t="s">
        <v>24</v>
      </c>
      <c r="D146" s="3" t="s">
        <v>53</v>
      </c>
      <c r="E146" s="138">
        <v>0.1</v>
      </c>
      <c r="F146" s="66">
        <f>SUM(F118:F144)*0.1</f>
        <v>0</v>
      </c>
    </row>
    <row r="147" spans="1:8" ht="13.5" thickBot="1" x14ac:dyDescent="0.25">
      <c r="E147" s="4"/>
      <c r="F147" s="69"/>
    </row>
    <row r="148" spans="1:8" ht="15.75" thickBot="1" x14ac:dyDescent="0.3">
      <c r="A148" s="15" t="s">
        <v>36</v>
      </c>
      <c r="B148" s="93" t="s">
        <v>8</v>
      </c>
      <c r="C148" s="16"/>
      <c r="D148" s="17"/>
      <c r="E148" s="18"/>
      <c r="F148" s="70">
        <f>SUM(F118:F146)</f>
        <v>0</v>
      </c>
    </row>
    <row r="151" spans="1:8" x14ac:dyDescent="0.2">
      <c r="H151" s="117"/>
    </row>
    <row r="158" spans="1:8" ht="13.5" thickBot="1" x14ac:dyDescent="0.25"/>
    <row r="159" spans="1:8" ht="27" thickTop="1" thickBot="1" x14ac:dyDescent="0.25">
      <c r="A159" s="5" t="s">
        <v>45</v>
      </c>
      <c r="B159" s="6" t="s">
        <v>46</v>
      </c>
      <c r="C159" s="6" t="s">
        <v>47</v>
      </c>
      <c r="D159" s="7" t="s">
        <v>48</v>
      </c>
      <c r="E159" s="8" t="s">
        <v>49</v>
      </c>
      <c r="F159" s="9" t="s">
        <v>50</v>
      </c>
    </row>
    <row r="160" spans="1:8" ht="13.5" thickTop="1" x14ac:dyDescent="0.2"/>
    <row r="161" spans="1:8" ht="15" x14ac:dyDescent="0.25">
      <c r="A161" s="21"/>
      <c r="B161" s="92" t="s">
        <v>37</v>
      </c>
      <c r="C161" s="22"/>
      <c r="D161" s="23"/>
      <c r="E161" s="24"/>
      <c r="F161" s="19"/>
    </row>
    <row r="162" spans="1:8" ht="15" x14ac:dyDescent="0.25">
      <c r="A162" s="29"/>
      <c r="B162" s="102"/>
      <c r="C162" s="30"/>
      <c r="D162" s="31"/>
      <c r="E162" s="58"/>
      <c r="F162" s="20"/>
    </row>
    <row r="163" spans="1:8" ht="15" x14ac:dyDescent="0.25">
      <c r="A163" s="29"/>
      <c r="B163" s="103" t="s">
        <v>72</v>
      </c>
      <c r="C163" s="30"/>
      <c r="D163" s="31"/>
      <c r="E163" s="58"/>
      <c r="F163" s="20"/>
    </row>
    <row r="165" spans="1:8" x14ac:dyDescent="0.2">
      <c r="B165" s="94" t="s">
        <v>38</v>
      </c>
    </row>
    <row r="166" spans="1:8" x14ac:dyDescent="0.2">
      <c r="B166" s="94"/>
    </row>
    <row r="167" spans="1:8" ht="38.25" x14ac:dyDescent="0.2">
      <c r="A167" s="1">
        <v>1</v>
      </c>
      <c r="B167" s="35" t="s">
        <v>64</v>
      </c>
      <c r="C167" s="36" t="s">
        <v>10</v>
      </c>
      <c r="D167" s="3">
        <v>859</v>
      </c>
      <c r="E167" s="66">
        <v>0</v>
      </c>
      <c r="F167" s="72">
        <f>D167*E167</f>
        <v>0</v>
      </c>
    </row>
    <row r="168" spans="1:8" x14ac:dyDescent="0.2">
      <c r="B168" s="35"/>
      <c r="C168" s="36"/>
      <c r="E168" s="66"/>
      <c r="F168" s="72"/>
    </row>
    <row r="169" spans="1:8" ht="127.5" x14ac:dyDescent="0.2">
      <c r="A169" s="1">
        <v>2</v>
      </c>
      <c r="B169" s="37" t="s">
        <v>76</v>
      </c>
      <c r="C169" s="36"/>
      <c r="E169" s="66"/>
      <c r="F169" s="72"/>
      <c r="H169" s="81"/>
    </row>
    <row r="170" spans="1:8" ht="14.25" x14ac:dyDescent="0.2">
      <c r="B170" s="37" t="s">
        <v>20</v>
      </c>
      <c r="C170" s="36" t="s">
        <v>9</v>
      </c>
      <c r="D170" s="3">
        <v>57.3</v>
      </c>
      <c r="E170" s="66">
        <v>0</v>
      </c>
      <c r="F170" s="72">
        <f>D170*E170</f>
        <v>0</v>
      </c>
    </row>
    <row r="171" spans="1:8" ht="14.25" x14ac:dyDescent="0.2">
      <c r="B171" s="37" t="s">
        <v>22</v>
      </c>
      <c r="C171" s="36" t="s">
        <v>9</v>
      </c>
      <c r="D171" s="3">
        <v>71.599999999999994</v>
      </c>
      <c r="E171" s="66">
        <v>0</v>
      </c>
      <c r="F171" s="72">
        <f>D171*E171</f>
        <v>0</v>
      </c>
    </row>
    <row r="172" spans="1:8" ht="14.25" x14ac:dyDescent="0.2">
      <c r="B172" s="37" t="s">
        <v>21</v>
      </c>
      <c r="C172" s="36" t="s">
        <v>9</v>
      </c>
      <c r="D172" s="3">
        <v>14.3</v>
      </c>
      <c r="E172" s="66">
        <v>0</v>
      </c>
      <c r="F172" s="72">
        <f>D172*E172</f>
        <v>0</v>
      </c>
    </row>
    <row r="173" spans="1:8" x14ac:dyDescent="0.2">
      <c r="B173" s="37"/>
      <c r="C173" s="36"/>
      <c r="E173" s="66"/>
      <c r="F173" s="72"/>
    </row>
    <row r="174" spans="1:8" ht="102" x14ac:dyDescent="0.2">
      <c r="A174" s="1">
        <v>3</v>
      </c>
      <c r="B174" s="37" t="s">
        <v>77</v>
      </c>
      <c r="C174" s="36"/>
      <c r="E174" s="66"/>
      <c r="F174" s="72"/>
    </row>
    <row r="175" spans="1:8" ht="14.25" x14ac:dyDescent="0.2">
      <c r="B175" s="37" t="s">
        <v>20</v>
      </c>
      <c r="C175" s="36" t="s">
        <v>9</v>
      </c>
      <c r="D175" s="3">
        <v>515.4</v>
      </c>
      <c r="E175" s="66">
        <v>0</v>
      </c>
      <c r="F175" s="72">
        <f>D175*E175</f>
        <v>0</v>
      </c>
    </row>
    <row r="176" spans="1:8" ht="14.25" x14ac:dyDescent="0.2">
      <c r="B176" s="37" t="s">
        <v>22</v>
      </c>
      <c r="C176" s="36" t="s">
        <v>9</v>
      </c>
      <c r="D176" s="3">
        <v>644.20000000000005</v>
      </c>
      <c r="E176" s="66">
        <v>0</v>
      </c>
      <c r="F176" s="72">
        <f>D176*E176</f>
        <v>0</v>
      </c>
    </row>
    <row r="177" spans="1:6" ht="14.25" x14ac:dyDescent="0.2">
      <c r="B177" s="37" t="s">
        <v>21</v>
      </c>
      <c r="C177" s="36" t="s">
        <v>9</v>
      </c>
      <c r="D177" s="3">
        <v>128.80000000000001</v>
      </c>
      <c r="E177" s="66">
        <v>0</v>
      </c>
      <c r="F177" s="72">
        <f>D177*E177</f>
        <v>0</v>
      </c>
    </row>
    <row r="178" spans="1:6" x14ac:dyDescent="0.2">
      <c r="B178" s="37"/>
      <c r="C178" s="36"/>
      <c r="E178" s="66"/>
      <c r="F178" s="72"/>
    </row>
    <row r="179" spans="1:6" ht="38.25" x14ac:dyDescent="0.2">
      <c r="A179" s="1">
        <v>4</v>
      </c>
      <c r="B179" s="10" t="s">
        <v>57</v>
      </c>
      <c r="C179" s="36" t="s">
        <v>10</v>
      </c>
      <c r="D179" s="3">
        <v>700</v>
      </c>
      <c r="E179" s="66">
        <v>0</v>
      </c>
      <c r="F179" s="72">
        <f>D179*E179</f>
        <v>0</v>
      </c>
    </row>
    <row r="180" spans="1:6" x14ac:dyDescent="0.2">
      <c r="B180" s="37"/>
      <c r="C180" s="36"/>
      <c r="E180" s="66"/>
      <c r="F180" s="72"/>
    </row>
    <row r="181" spans="1:6" ht="51" x14ac:dyDescent="0.2">
      <c r="A181" s="1">
        <v>5</v>
      </c>
      <c r="B181" s="129" t="s">
        <v>65</v>
      </c>
      <c r="C181" s="36" t="s">
        <v>10</v>
      </c>
      <c r="D181" s="3">
        <v>430</v>
      </c>
      <c r="E181" s="66">
        <v>0</v>
      </c>
      <c r="F181" s="72">
        <f>D181*E181</f>
        <v>0</v>
      </c>
    </row>
    <row r="182" spans="1:6" x14ac:dyDescent="0.2">
      <c r="B182" s="10"/>
      <c r="C182" s="36"/>
      <c r="E182" s="66"/>
      <c r="F182" s="72"/>
    </row>
    <row r="183" spans="1:6" ht="25.5" x14ac:dyDescent="0.2">
      <c r="A183" s="1">
        <v>6</v>
      </c>
      <c r="B183" s="37" t="s">
        <v>66</v>
      </c>
      <c r="C183" s="36" t="s">
        <v>10</v>
      </c>
      <c r="D183" s="3">
        <v>2500</v>
      </c>
      <c r="E183" s="66">
        <v>0</v>
      </c>
      <c r="F183" s="72">
        <f>D183*E183</f>
        <v>0</v>
      </c>
    </row>
    <row r="184" spans="1:6" x14ac:dyDescent="0.2">
      <c r="B184" s="37"/>
      <c r="C184" s="36"/>
      <c r="E184" s="66"/>
      <c r="F184" s="72"/>
    </row>
    <row r="185" spans="1:6" ht="89.25" x14ac:dyDescent="0.2">
      <c r="A185" s="1">
        <v>7</v>
      </c>
      <c r="B185" s="130" t="s">
        <v>78</v>
      </c>
      <c r="C185" s="36" t="s">
        <v>9</v>
      </c>
      <c r="D185" s="3">
        <v>26</v>
      </c>
      <c r="E185" s="66">
        <v>0</v>
      </c>
      <c r="F185" s="72">
        <f>D185*E185</f>
        <v>0</v>
      </c>
    </row>
    <row r="186" spans="1:6" ht="13.5" thickBot="1" x14ac:dyDescent="0.25"/>
    <row r="187" spans="1:6" ht="27" thickTop="1" thickBot="1" x14ac:dyDescent="0.25">
      <c r="A187" s="5" t="s">
        <v>45</v>
      </c>
      <c r="B187" s="6" t="s">
        <v>46</v>
      </c>
      <c r="C187" s="6" t="s">
        <v>47</v>
      </c>
      <c r="D187" s="7" t="s">
        <v>48</v>
      </c>
      <c r="E187" s="8" t="s">
        <v>49</v>
      </c>
      <c r="F187" s="9" t="s">
        <v>50</v>
      </c>
    </row>
    <row r="188" spans="1:6" ht="13.5" thickTop="1" x14ac:dyDescent="0.2"/>
    <row r="189" spans="1:6" ht="89.25" x14ac:dyDescent="0.2">
      <c r="A189" s="1">
        <v>8</v>
      </c>
      <c r="B189" s="130" t="s">
        <v>79</v>
      </c>
      <c r="C189" s="36" t="s">
        <v>9</v>
      </c>
      <c r="D189" s="3">
        <v>15</v>
      </c>
      <c r="E189" s="66">
        <v>0</v>
      </c>
      <c r="F189" s="72">
        <f>D189*E189</f>
        <v>0</v>
      </c>
    </row>
    <row r="190" spans="1:6" x14ac:dyDescent="0.2">
      <c r="B190" s="12"/>
      <c r="C190" s="36"/>
      <c r="E190" s="66"/>
      <c r="F190" s="72"/>
    </row>
    <row r="191" spans="1:6" ht="63.75" x14ac:dyDescent="0.2">
      <c r="A191" s="1">
        <v>9</v>
      </c>
      <c r="B191" s="130" t="s">
        <v>80</v>
      </c>
      <c r="C191" s="36" t="s">
        <v>9</v>
      </c>
      <c r="D191" s="3">
        <v>2</v>
      </c>
      <c r="E191" s="66">
        <v>0</v>
      </c>
      <c r="F191" s="72">
        <f>D191*E191</f>
        <v>0</v>
      </c>
    </row>
    <row r="192" spans="1:6" x14ac:dyDescent="0.2">
      <c r="B192" s="12"/>
      <c r="C192" s="36"/>
      <c r="E192" s="4"/>
      <c r="F192" s="28"/>
    </row>
    <row r="193" spans="1:6" ht="51" x14ac:dyDescent="0.2">
      <c r="A193" s="1">
        <v>10</v>
      </c>
      <c r="B193" s="130" t="s">
        <v>81</v>
      </c>
      <c r="C193" s="36" t="s">
        <v>9</v>
      </c>
      <c r="D193" s="3">
        <v>27</v>
      </c>
      <c r="E193" s="66">
        <v>0</v>
      </c>
      <c r="F193" s="72">
        <f>D193*E193</f>
        <v>0</v>
      </c>
    </row>
    <row r="195" spans="1:6" ht="76.5" x14ac:dyDescent="0.2">
      <c r="A195" s="1">
        <v>11</v>
      </c>
      <c r="B195" s="130" t="s">
        <v>82</v>
      </c>
      <c r="C195" s="36" t="s">
        <v>9</v>
      </c>
      <c r="D195" s="3">
        <v>16</v>
      </c>
      <c r="E195" s="66">
        <v>0</v>
      </c>
      <c r="F195" s="72">
        <f>D195*E195</f>
        <v>0</v>
      </c>
    </row>
    <row r="197" spans="1:6" ht="51" x14ac:dyDescent="0.2">
      <c r="A197" s="1">
        <v>12</v>
      </c>
      <c r="B197" s="130" t="s">
        <v>83</v>
      </c>
      <c r="C197" s="36" t="s">
        <v>9</v>
      </c>
      <c r="D197" s="3">
        <v>2.2999999999999998</v>
      </c>
      <c r="E197" s="66">
        <v>0</v>
      </c>
      <c r="F197" s="72">
        <f>D197*E197</f>
        <v>0</v>
      </c>
    </row>
    <row r="198" spans="1:6" x14ac:dyDescent="0.2">
      <c r="B198" s="12"/>
      <c r="C198" s="36"/>
      <c r="E198" s="66"/>
      <c r="F198" s="72"/>
    </row>
    <row r="199" spans="1:6" ht="102" x14ac:dyDescent="0.2">
      <c r="A199" s="1">
        <v>13</v>
      </c>
      <c r="B199" s="130" t="s">
        <v>84</v>
      </c>
      <c r="C199" s="36" t="s">
        <v>9</v>
      </c>
      <c r="D199" s="132">
        <v>137.74</v>
      </c>
      <c r="E199" s="66">
        <v>0</v>
      </c>
      <c r="F199" s="72">
        <f>D199*E199</f>
        <v>0</v>
      </c>
    </row>
    <row r="200" spans="1:6" x14ac:dyDescent="0.2">
      <c r="E200" s="68"/>
      <c r="F200" s="68"/>
    </row>
    <row r="201" spans="1:6" ht="114.75" x14ac:dyDescent="0.2">
      <c r="A201" s="1">
        <v>14</v>
      </c>
      <c r="B201" s="130" t="s">
        <v>67</v>
      </c>
      <c r="C201" s="36" t="s">
        <v>9</v>
      </c>
      <c r="D201" s="3">
        <v>92</v>
      </c>
      <c r="E201" s="66">
        <v>0</v>
      </c>
      <c r="F201" s="72">
        <f>D201*E201</f>
        <v>0</v>
      </c>
    </row>
    <row r="202" spans="1:6" x14ac:dyDescent="0.2">
      <c r="B202" s="12"/>
      <c r="C202" s="36"/>
      <c r="E202" s="66"/>
      <c r="F202" s="72"/>
    </row>
    <row r="203" spans="1:6" ht="76.5" x14ac:dyDescent="0.2">
      <c r="A203" s="1">
        <v>15</v>
      </c>
      <c r="B203" s="130" t="s">
        <v>69</v>
      </c>
      <c r="C203" s="36" t="s">
        <v>9</v>
      </c>
      <c r="D203" s="3">
        <v>631</v>
      </c>
      <c r="E203" s="66">
        <v>0</v>
      </c>
      <c r="F203" s="72">
        <f>D203*E203</f>
        <v>0</v>
      </c>
    </row>
    <row r="204" spans="1:6" ht="13.5" thickBot="1" x14ac:dyDescent="0.25">
      <c r="B204" s="12"/>
      <c r="C204" s="36"/>
      <c r="E204" s="66"/>
      <c r="F204" s="72"/>
    </row>
    <row r="205" spans="1:6" ht="27" thickTop="1" thickBot="1" x14ac:dyDescent="0.25">
      <c r="A205" s="5" t="s">
        <v>45</v>
      </c>
      <c r="B205" s="6" t="s">
        <v>46</v>
      </c>
      <c r="C205" s="6" t="s">
        <v>47</v>
      </c>
      <c r="D205" s="7" t="s">
        <v>48</v>
      </c>
      <c r="E205" s="8" t="s">
        <v>49</v>
      </c>
      <c r="F205" s="9" t="s">
        <v>50</v>
      </c>
    </row>
    <row r="206" spans="1:6" ht="13.5" thickTop="1" x14ac:dyDescent="0.2">
      <c r="B206" s="12"/>
      <c r="C206" s="36"/>
      <c r="E206" s="66"/>
      <c r="F206" s="72"/>
    </row>
    <row r="207" spans="1:6" ht="63.75" x14ac:dyDescent="0.2">
      <c r="A207" s="1">
        <v>16</v>
      </c>
      <c r="B207" s="130" t="s">
        <v>68</v>
      </c>
      <c r="C207" s="36" t="s">
        <v>9</v>
      </c>
      <c r="D207" s="3">
        <v>483</v>
      </c>
      <c r="E207" s="66">
        <v>0</v>
      </c>
      <c r="F207" s="72">
        <f>D207*E207</f>
        <v>0</v>
      </c>
    </row>
    <row r="208" spans="1:6" x14ac:dyDescent="0.2">
      <c r="B208" s="12"/>
      <c r="C208" s="36"/>
      <c r="E208" s="66"/>
      <c r="F208" s="72"/>
    </row>
    <row r="209" spans="1:6" ht="51" x14ac:dyDescent="0.2">
      <c r="A209" s="43">
        <v>17</v>
      </c>
      <c r="B209" s="129" t="s">
        <v>70</v>
      </c>
      <c r="C209" s="36" t="s">
        <v>9</v>
      </c>
      <c r="D209" s="3">
        <v>776</v>
      </c>
      <c r="E209" s="66">
        <v>0</v>
      </c>
      <c r="F209" s="72">
        <f>D209*E209</f>
        <v>0</v>
      </c>
    </row>
    <row r="210" spans="1:6" x14ac:dyDescent="0.2">
      <c r="B210" s="12"/>
      <c r="C210" s="36"/>
      <c r="E210" s="66"/>
      <c r="F210" s="72"/>
    </row>
    <row r="211" spans="1:6" ht="51" x14ac:dyDescent="0.2">
      <c r="A211" s="1">
        <v>18</v>
      </c>
      <c r="B211" s="129" t="s">
        <v>71</v>
      </c>
      <c r="C211" s="36" t="s">
        <v>9</v>
      </c>
      <c r="D211" s="3">
        <v>16</v>
      </c>
      <c r="E211" s="66">
        <v>0</v>
      </c>
      <c r="F211" s="72">
        <f>D211*E211</f>
        <v>0</v>
      </c>
    </row>
    <row r="212" spans="1:6" x14ac:dyDescent="0.2">
      <c r="B212" s="10"/>
      <c r="C212" s="36"/>
      <c r="E212" s="66"/>
      <c r="F212" s="72"/>
    </row>
    <row r="213" spans="1:6" ht="51" x14ac:dyDescent="0.2">
      <c r="A213" s="1">
        <v>19</v>
      </c>
      <c r="B213" s="37" t="s">
        <v>95</v>
      </c>
      <c r="C213" s="36" t="s">
        <v>10</v>
      </c>
      <c r="D213" s="3">
        <v>833</v>
      </c>
      <c r="E213" s="66">
        <v>0</v>
      </c>
      <c r="F213" s="72">
        <f>D213*E213</f>
        <v>0</v>
      </c>
    </row>
    <row r="214" spans="1:6" x14ac:dyDescent="0.2">
      <c r="B214" s="37"/>
      <c r="C214" s="36"/>
      <c r="E214" s="66"/>
      <c r="F214" s="72"/>
    </row>
    <row r="215" spans="1:6" ht="76.5" x14ac:dyDescent="0.2">
      <c r="A215" s="1">
        <v>20</v>
      </c>
      <c r="B215" s="37" t="s">
        <v>96</v>
      </c>
      <c r="C215" s="36" t="s">
        <v>10</v>
      </c>
      <c r="D215" s="3">
        <v>376</v>
      </c>
      <c r="E215" s="66">
        <v>0</v>
      </c>
      <c r="F215" s="72">
        <f>D215*E215</f>
        <v>0</v>
      </c>
    </row>
    <row r="216" spans="1:6" x14ac:dyDescent="0.2">
      <c r="B216" s="35"/>
      <c r="C216" s="36"/>
      <c r="E216" s="66"/>
      <c r="F216" s="72"/>
    </row>
    <row r="217" spans="1:6" ht="25.5" x14ac:dyDescent="0.2">
      <c r="A217" s="1">
        <v>21</v>
      </c>
      <c r="B217" s="12" t="s">
        <v>58</v>
      </c>
      <c r="C217" s="2" t="s">
        <v>14</v>
      </c>
      <c r="D217" s="3">
        <v>12</v>
      </c>
      <c r="E217" s="65">
        <v>0</v>
      </c>
      <c r="F217" s="72">
        <f>D217*E217</f>
        <v>0</v>
      </c>
    </row>
    <row r="218" spans="1:6" x14ac:dyDescent="0.2">
      <c r="B218" s="12"/>
      <c r="E218" s="66"/>
      <c r="F218" s="72"/>
    </row>
    <row r="219" spans="1:6" ht="25.5" x14ac:dyDescent="0.2">
      <c r="A219" s="131" t="s">
        <v>43</v>
      </c>
      <c r="B219" s="130" t="s">
        <v>59</v>
      </c>
      <c r="C219" s="63" t="s">
        <v>3</v>
      </c>
      <c r="D219" s="64">
        <v>2</v>
      </c>
      <c r="E219" s="66">
        <v>0</v>
      </c>
      <c r="F219" s="72">
        <f>D219*E219</f>
        <v>0</v>
      </c>
    </row>
    <row r="220" spans="1:6" x14ac:dyDescent="0.2">
      <c r="A220" s="61"/>
      <c r="B220" s="62"/>
      <c r="C220" s="63"/>
      <c r="D220" s="64"/>
      <c r="E220" s="66"/>
      <c r="F220" s="72"/>
    </row>
    <row r="221" spans="1:6" ht="25.5" x14ac:dyDescent="0.2">
      <c r="A221" s="131" t="s">
        <v>44</v>
      </c>
      <c r="B221" s="130" t="s">
        <v>60</v>
      </c>
      <c r="C221" s="63" t="s">
        <v>3</v>
      </c>
      <c r="D221" s="64">
        <v>3</v>
      </c>
      <c r="E221" s="66">
        <v>0</v>
      </c>
      <c r="F221" s="72">
        <f>D221*E221</f>
        <v>0</v>
      </c>
    </row>
    <row r="222" spans="1:6" x14ac:dyDescent="0.2">
      <c r="A222" s="61"/>
      <c r="B222" s="62"/>
      <c r="C222" s="63"/>
      <c r="D222" s="64"/>
      <c r="E222" s="66"/>
      <c r="F222" s="72"/>
    </row>
    <row r="223" spans="1:6" ht="25.5" x14ac:dyDescent="0.2">
      <c r="A223" s="131" t="s">
        <v>19</v>
      </c>
      <c r="B223" s="130" t="s">
        <v>61</v>
      </c>
      <c r="C223" s="63" t="s">
        <v>3</v>
      </c>
      <c r="D223" s="64">
        <v>2</v>
      </c>
      <c r="E223" s="66">
        <v>0</v>
      </c>
      <c r="F223" s="72">
        <f>D223*E223</f>
        <v>0</v>
      </c>
    </row>
    <row r="224" spans="1:6" x14ac:dyDescent="0.2">
      <c r="A224" s="61"/>
      <c r="B224" s="62"/>
      <c r="C224" s="63"/>
      <c r="D224" s="64"/>
      <c r="E224" s="66"/>
      <c r="F224" s="72"/>
    </row>
    <row r="225" spans="1:6" ht="25.5" x14ac:dyDescent="0.2">
      <c r="A225" s="131" t="s">
        <v>27</v>
      </c>
      <c r="B225" s="130" t="s">
        <v>62</v>
      </c>
      <c r="C225" s="63" t="s">
        <v>3</v>
      </c>
      <c r="D225" s="64">
        <v>2</v>
      </c>
      <c r="E225" s="66">
        <v>0</v>
      </c>
      <c r="F225" s="72">
        <f>D225*E225</f>
        <v>0</v>
      </c>
    </row>
    <row r="226" spans="1:6" x14ac:dyDescent="0.2">
      <c r="A226" s="61"/>
      <c r="B226" s="62"/>
      <c r="C226" s="63"/>
      <c r="D226" s="64"/>
      <c r="E226" s="66"/>
      <c r="F226" s="72"/>
    </row>
    <row r="227" spans="1:6" ht="25.5" x14ac:dyDescent="0.2">
      <c r="A227" s="131" t="s">
        <v>28</v>
      </c>
      <c r="B227" s="130" t="s">
        <v>63</v>
      </c>
      <c r="C227" s="63" t="s">
        <v>3</v>
      </c>
      <c r="D227" s="64">
        <v>1</v>
      </c>
      <c r="E227" s="66">
        <v>0</v>
      </c>
      <c r="F227" s="72">
        <f>D227*E227</f>
        <v>0</v>
      </c>
    </row>
    <row r="228" spans="1:6" x14ac:dyDescent="0.2">
      <c r="A228" s="61"/>
      <c r="B228" s="62"/>
      <c r="C228" s="63"/>
      <c r="D228" s="64"/>
      <c r="E228" s="66"/>
      <c r="F228" s="72"/>
    </row>
    <row r="229" spans="1:6" ht="38.25" x14ac:dyDescent="0.2">
      <c r="A229" s="131" t="s">
        <v>29</v>
      </c>
      <c r="B229" s="62" t="s">
        <v>55</v>
      </c>
      <c r="C229" s="63" t="s">
        <v>3</v>
      </c>
      <c r="D229" s="64">
        <v>1</v>
      </c>
      <c r="E229" s="66">
        <v>0</v>
      </c>
      <c r="F229" s="72">
        <f>D229*E229</f>
        <v>0</v>
      </c>
    </row>
    <row r="230" spans="1:6" x14ac:dyDescent="0.2">
      <c r="A230" s="61"/>
      <c r="B230" s="62"/>
      <c r="C230" s="63"/>
      <c r="D230" s="64"/>
      <c r="E230" s="66"/>
      <c r="F230" s="72"/>
    </row>
    <row r="231" spans="1:6" ht="25.5" x14ac:dyDescent="0.2">
      <c r="A231" s="49">
        <v>28</v>
      </c>
      <c r="B231" s="10" t="s">
        <v>2</v>
      </c>
      <c r="E231" s="66"/>
      <c r="F231" s="68"/>
    </row>
    <row r="232" spans="1:6" x14ac:dyDescent="0.2">
      <c r="B232" t="s">
        <v>11</v>
      </c>
      <c r="C232" s="2" t="s">
        <v>12</v>
      </c>
      <c r="D232" s="3">
        <v>8</v>
      </c>
      <c r="E232" s="66">
        <v>0</v>
      </c>
      <c r="F232" s="72">
        <f>D232*E232</f>
        <v>0</v>
      </c>
    </row>
    <row r="233" spans="1:6" x14ac:dyDescent="0.2">
      <c r="B233" t="s">
        <v>13</v>
      </c>
      <c r="C233" s="2" t="s">
        <v>12</v>
      </c>
      <c r="D233" s="3">
        <v>8</v>
      </c>
      <c r="E233" s="66">
        <v>0</v>
      </c>
      <c r="F233" s="72">
        <f>D233*E233</f>
        <v>0</v>
      </c>
    </row>
    <row r="234" spans="1:6" x14ac:dyDescent="0.2">
      <c r="F234" s="68"/>
    </row>
    <row r="235" spans="1:6" ht="25.5" x14ac:dyDescent="0.2">
      <c r="A235" s="78"/>
      <c r="B235" s="84" t="s">
        <v>0</v>
      </c>
      <c r="C235" s="51"/>
      <c r="D235" s="52"/>
      <c r="E235" s="56"/>
      <c r="F235" s="83">
        <f>SUM(F167:F233)</f>
        <v>0</v>
      </c>
    </row>
    <row r="236" spans="1:6" x14ac:dyDescent="0.2">
      <c r="A236" s="113"/>
      <c r="B236" s="114"/>
      <c r="C236" s="30"/>
      <c r="D236" s="31"/>
      <c r="E236" s="58"/>
      <c r="F236" s="115"/>
    </row>
    <row r="237" spans="1:6" ht="13.5" thickBot="1" x14ac:dyDescent="0.25">
      <c r="A237" s="113"/>
      <c r="B237" s="114"/>
      <c r="C237" s="30"/>
      <c r="D237" s="31"/>
      <c r="E237" s="58"/>
      <c r="F237" s="115"/>
    </row>
    <row r="238" spans="1:6" ht="27" thickTop="1" thickBot="1" x14ac:dyDescent="0.25">
      <c r="A238" s="5" t="s">
        <v>45</v>
      </c>
      <c r="B238" s="6" t="s">
        <v>46</v>
      </c>
      <c r="C238" s="6" t="s">
        <v>47</v>
      </c>
      <c r="D238" s="7" t="s">
        <v>48</v>
      </c>
      <c r="E238" s="8" t="s">
        <v>49</v>
      </c>
      <c r="F238" s="9" t="s">
        <v>50</v>
      </c>
    </row>
    <row r="239" spans="1:6" ht="13.5" thickTop="1" x14ac:dyDescent="0.2"/>
    <row r="240" spans="1:6" x14ac:dyDescent="0.2">
      <c r="B240" s="81" t="s">
        <v>1</v>
      </c>
    </row>
    <row r="241" spans="1:6" x14ac:dyDescent="0.2">
      <c r="B241" s="98" t="s">
        <v>54</v>
      </c>
      <c r="E241" s="68"/>
      <c r="F241" s="68"/>
    </row>
    <row r="242" spans="1:6" x14ac:dyDescent="0.2">
      <c r="B242" s="98"/>
      <c r="E242" s="68"/>
      <c r="F242" s="68"/>
    </row>
    <row r="243" spans="1:6" ht="51" x14ac:dyDescent="0.2">
      <c r="A243" s="1">
        <v>1</v>
      </c>
      <c r="B243" s="130" t="s">
        <v>30</v>
      </c>
      <c r="C243" s="2" t="s">
        <v>51</v>
      </c>
      <c r="D243" s="3">
        <v>537</v>
      </c>
      <c r="E243" s="65">
        <v>0</v>
      </c>
      <c r="F243" s="74">
        <f>D243*E243</f>
        <v>0</v>
      </c>
    </row>
    <row r="244" spans="1:6" x14ac:dyDescent="0.2">
      <c r="B244" s="12"/>
      <c r="E244" s="65"/>
      <c r="F244" s="74"/>
    </row>
    <row r="245" spans="1:6" ht="89.25" x14ac:dyDescent="0.2">
      <c r="A245" s="1">
        <v>2</v>
      </c>
      <c r="B245" s="12" t="s">
        <v>87</v>
      </c>
      <c r="C245" s="2" t="s">
        <v>14</v>
      </c>
      <c r="D245" s="3">
        <v>1</v>
      </c>
      <c r="E245" s="65">
        <v>0</v>
      </c>
      <c r="F245" s="74">
        <f>D245*E245</f>
        <v>0</v>
      </c>
    </row>
    <row r="246" spans="1:6" x14ac:dyDescent="0.2">
      <c r="B246" s="12"/>
      <c r="E246" s="65"/>
      <c r="F246" s="74"/>
    </row>
    <row r="247" spans="1:6" ht="89.25" x14ac:dyDescent="0.2">
      <c r="A247" s="1">
        <v>3</v>
      </c>
      <c r="B247" s="12" t="s">
        <v>85</v>
      </c>
      <c r="C247" s="2" t="s">
        <v>14</v>
      </c>
      <c r="D247" s="3">
        <v>10</v>
      </c>
      <c r="E247" s="65">
        <v>0</v>
      </c>
      <c r="F247" s="74">
        <f>D247*E247</f>
        <v>0</v>
      </c>
    </row>
    <row r="248" spans="1:6" x14ac:dyDescent="0.2">
      <c r="B248" s="12"/>
      <c r="E248" s="65"/>
      <c r="F248" s="74"/>
    </row>
    <row r="249" spans="1:6" x14ac:dyDescent="0.2">
      <c r="B249" s="130"/>
      <c r="D249" s="135"/>
      <c r="E249" s="65"/>
      <c r="F249" s="74"/>
    </row>
    <row r="250" spans="1:6" x14ac:dyDescent="0.2">
      <c r="B250" s="12"/>
      <c r="E250" s="65"/>
      <c r="F250" s="74"/>
    </row>
    <row r="251" spans="1:6" ht="76.5" x14ac:dyDescent="0.2">
      <c r="A251" s="1">
        <v>5</v>
      </c>
      <c r="B251" s="12" t="s">
        <v>86</v>
      </c>
      <c r="C251" s="2" t="s">
        <v>7</v>
      </c>
      <c r="D251" s="3">
        <v>1</v>
      </c>
      <c r="E251" s="65">
        <v>0</v>
      </c>
      <c r="F251" s="74">
        <f>D251*E251</f>
        <v>0</v>
      </c>
    </row>
    <row r="252" spans="1:6" x14ac:dyDescent="0.2">
      <c r="B252" s="12"/>
      <c r="E252" s="65"/>
      <c r="F252" s="74"/>
    </row>
    <row r="253" spans="1:6" x14ac:dyDescent="0.2">
      <c r="A253" s="1">
        <v>6</v>
      </c>
      <c r="B253" s="32" t="s">
        <v>75</v>
      </c>
      <c r="C253" s="33" t="s">
        <v>12</v>
      </c>
      <c r="D253" s="38">
        <v>12</v>
      </c>
      <c r="E253" s="73">
        <v>0</v>
      </c>
      <c r="F253" s="74">
        <f>D253*E253</f>
        <v>0</v>
      </c>
    </row>
    <row r="254" spans="1:6" x14ac:dyDescent="0.2">
      <c r="B254" s="12"/>
      <c r="E254" s="65"/>
      <c r="F254" s="74"/>
    </row>
    <row r="255" spans="1:6" x14ac:dyDescent="0.2">
      <c r="A255" s="34"/>
      <c r="B255" s="82" t="s">
        <v>42</v>
      </c>
      <c r="C255" s="51"/>
      <c r="D255" s="52"/>
      <c r="E255" s="50"/>
      <c r="F255" s="75">
        <f>SUM(F243:F253)</f>
        <v>0</v>
      </c>
    </row>
    <row r="256" spans="1:6" ht="15.75" thickBot="1" x14ac:dyDescent="0.3">
      <c r="A256" s="29"/>
      <c r="B256" s="59"/>
      <c r="C256" s="30"/>
      <c r="D256" s="31"/>
      <c r="E256" s="20"/>
      <c r="F256" s="60"/>
    </row>
    <row r="257" spans="1:6" ht="15.75" thickBot="1" x14ac:dyDescent="0.3">
      <c r="A257" s="25"/>
      <c r="B257" s="97" t="s">
        <v>73</v>
      </c>
      <c r="C257" s="26"/>
      <c r="D257" s="27"/>
      <c r="E257" s="53"/>
      <c r="F257" s="76">
        <f>F255+F235</f>
        <v>0</v>
      </c>
    </row>
    <row r="258" spans="1:6" ht="15" x14ac:dyDescent="0.25">
      <c r="A258" s="29"/>
      <c r="B258" s="102"/>
      <c r="C258" s="30"/>
      <c r="D258" s="31"/>
      <c r="E258" s="58"/>
      <c r="F258" s="20"/>
    </row>
    <row r="259" spans="1:6" ht="15" x14ac:dyDescent="0.25">
      <c r="A259" s="29"/>
      <c r="B259" s="102"/>
      <c r="C259" s="30"/>
      <c r="D259" s="31"/>
      <c r="E259" s="58"/>
      <c r="F259" s="20"/>
    </row>
    <row r="260" spans="1:6" ht="15" x14ac:dyDescent="0.25">
      <c r="A260" s="29"/>
      <c r="B260" s="102"/>
      <c r="C260" s="30"/>
      <c r="D260" s="31"/>
      <c r="E260" s="58"/>
      <c r="F260" s="20"/>
    </row>
    <row r="261" spans="1:6" ht="15" x14ac:dyDescent="0.25">
      <c r="A261" s="29"/>
      <c r="B261" s="102"/>
      <c r="C261" s="30"/>
      <c r="D261" s="31"/>
      <c r="E261" s="58"/>
      <c r="F261" s="20"/>
    </row>
    <row r="262" spans="1:6" ht="15" x14ac:dyDescent="0.25">
      <c r="A262" s="29"/>
      <c r="B262" s="102"/>
      <c r="C262" s="30"/>
      <c r="D262" s="31"/>
      <c r="E262" s="58"/>
      <c r="F262" s="20"/>
    </row>
    <row r="263" spans="1:6" ht="15" x14ac:dyDescent="0.25">
      <c r="A263" s="29"/>
      <c r="B263" s="102"/>
      <c r="C263" s="30"/>
      <c r="D263" s="31"/>
      <c r="E263" s="58"/>
      <c r="F263" s="20"/>
    </row>
    <row r="264" spans="1:6" ht="15.75" thickBot="1" x14ac:dyDescent="0.3">
      <c r="A264" s="29"/>
      <c r="B264" s="102"/>
      <c r="C264" s="30"/>
      <c r="D264" s="31"/>
      <c r="E264" s="58"/>
      <c r="F264" s="20"/>
    </row>
    <row r="265" spans="1:6" ht="14.25" thickTop="1" thickBot="1" x14ac:dyDescent="0.25">
      <c r="A265" s="5"/>
      <c r="B265" s="6"/>
      <c r="C265" s="6"/>
      <c r="D265" s="7"/>
      <c r="E265" s="8"/>
      <c r="F265" s="9"/>
    </row>
    <row r="266" spans="1:6" ht="13.5" thickTop="1" x14ac:dyDescent="0.2"/>
    <row r="267" spans="1:6" ht="15" x14ac:dyDescent="0.25">
      <c r="A267" s="29"/>
      <c r="B267" s="103"/>
      <c r="C267" s="30"/>
      <c r="D267" s="31"/>
      <c r="E267" s="58"/>
      <c r="F267" s="20"/>
    </row>
    <row r="269" spans="1:6" x14ac:dyDescent="0.2">
      <c r="B269" s="94"/>
    </row>
    <row r="270" spans="1:6" x14ac:dyDescent="0.2">
      <c r="B270" s="94"/>
    </row>
    <row r="271" spans="1:6" x14ac:dyDescent="0.2">
      <c r="B271" s="37"/>
      <c r="C271" s="36"/>
      <c r="E271" s="66"/>
      <c r="F271" s="72"/>
    </row>
    <row r="273" spans="2:6" x14ac:dyDescent="0.2">
      <c r="B273" s="35"/>
      <c r="C273" s="36"/>
      <c r="E273" s="66"/>
      <c r="F273" s="72"/>
    </row>
    <row r="274" spans="2:6" x14ac:dyDescent="0.2">
      <c r="B274" s="35"/>
      <c r="C274" s="36"/>
      <c r="E274" s="66"/>
      <c r="F274" s="72"/>
    </row>
    <row r="275" spans="2:6" x14ac:dyDescent="0.2">
      <c r="B275" s="37"/>
      <c r="C275" s="36"/>
      <c r="E275" s="66"/>
      <c r="F275" s="72"/>
    </row>
    <row r="276" spans="2:6" x14ac:dyDescent="0.2">
      <c r="B276" s="37"/>
      <c r="C276" s="36"/>
      <c r="E276" s="66"/>
      <c r="F276" s="72"/>
    </row>
    <row r="277" spans="2:6" x14ac:dyDescent="0.2">
      <c r="B277" s="37"/>
      <c r="C277" s="36"/>
      <c r="E277" s="66"/>
      <c r="F277" s="72"/>
    </row>
    <row r="278" spans="2:6" x14ac:dyDescent="0.2">
      <c r="B278" s="37"/>
      <c r="C278" s="36"/>
      <c r="E278" s="66"/>
      <c r="F278" s="72"/>
    </row>
    <row r="279" spans="2:6" x14ac:dyDescent="0.2">
      <c r="B279" s="37"/>
      <c r="C279" s="36"/>
      <c r="E279" s="66"/>
      <c r="F279" s="72"/>
    </row>
    <row r="280" spans="2:6" x14ac:dyDescent="0.2">
      <c r="B280" s="37"/>
      <c r="C280" s="36"/>
      <c r="E280" s="66"/>
      <c r="F280" s="72"/>
    </row>
    <row r="281" spans="2:6" x14ac:dyDescent="0.2">
      <c r="B281" s="37"/>
      <c r="C281" s="36"/>
      <c r="E281" s="66"/>
      <c r="F281" s="72"/>
    </row>
    <row r="282" spans="2:6" x14ac:dyDescent="0.2">
      <c r="B282" s="37"/>
      <c r="C282" s="36"/>
      <c r="E282" s="66"/>
      <c r="F282" s="72"/>
    </row>
    <row r="283" spans="2:6" x14ac:dyDescent="0.2">
      <c r="B283" s="37"/>
      <c r="C283" s="36"/>
      <c r="E283" s="66"/>
      <c r="F283" s="72"/>
    </row>
    <row r="284" spans="2:6" x14ac:dyDescent="0.2">
      <c r="B284" s="37"/>
      <c r="C284" s="36"/>
      <c r="E284" s="66"/>
      <c r="F284" s="72"/>
    </row>
    <row r="285" spans="2:6" x14ac:dyDescent="0.2">
      <c r="B285" s="10"/>
      <c r="C285" s="36"/>
      <c r="E285" s="66"/>
      <c r="F285" s="72"/>
    </row>
    <row r="286" spans="2:6" x14ac:dyDescent="0.2">
      <c r="B286" s="10"/>
      <c r="C286" s="36"/>
      <c r="E286" s="66"/>
      <c r="F286" s="72"/>
    </row>
    <row r="287" spans="2:6" x14ac:dyDescent="0.2">
      <c r="B287" s="10"/>
      <c r="C287" s="36"/>
      <c r="E287" s="66"/>
      <c r="F287" s="72"/>
    </row>
    <row r="288" spans="2:6" x14ac:dyDescent="0.2">
      <c r="B288" s="10"/>
      <c r="C288" s="36"/>
      <c r="E288" s="66"/>
      <c r="F288" s="72"/>
    </row>
    <row r="289" spans="1:6" x14ac:dyDescent="0.2">
      <c r="B289" s="37"/>
      <c r="C289" s="36"/>
      <c r="E289" s="66"/>
      <c r="F289" s="72"/>
    </row>
    <row r="290" spans="1:6" x14ac:dyDescent="0.2">
      <c r="B290" s="37"/>
      <c r="C290" s="36"/>
      <c r="E290" s="66"/>
      <c r="F290" s="72"/>
    </row>
    <row r="291" spans="1:6" x14ac:dyDescent="0.2">
      <c r="B291" s="12"/>
      <c r="C291" s="36"/>
      <c r="E291" s="66"/>
      <c r="F291" s="72"/>
    </row>
    <row r="292" spans="1:6" x14ac:dyDescent="0.2">
      <c r="B292" s="12"/>
      <c r="C292" s="36"/>
      <c r="E292" s="66"/>
      <c r="F292" s="72"/>
    </row>
    <row r="293" spans="1:6" ht="13.5" thickBot="1" x14ac:dyDescent="0.25">
      <c r="B293" s="12"/>
      <c r="C293" s="36"/>
      <c r="E293" s="66"/>
      <c r="F293" s="72"/>
    </row>
    <row r="294" spans="1:6" ht="14.25" thickTop="1" thickBot="1" x14ac:dyDescent="0.25">
      <c r="A294" s="5"/>
      <c r="B294" s="6"/>
      <c r="C294" s="6"/>
      <c r="D294" s="7"/>
      <c r="E294" s="8"/>
      <c r="F294" s="9"/>
    </row>
    <row r="295" spans="1:6" ht="13.5" thickTop="1" x14ac:dyDescent="0.2">
      <c r="B295" s="12"/>
      <c r="C295" s="36"/>
      <c r="E295" s="66"/>
      <c r="F295" s="72"/>
    </row>
    <row r="296" spans="1:6" x14ac:dyDescent="0.2">
      <c r="B296" s="12"/>
      <c r="C296" s="36"/>
      <c r="E296" s="66"/>
      <c r="F296" s="72"/>
    </row>
    <row r="298" spans="1:6" x14ac:dyDescent="0.2">
      <c r="B298" s="12"/>
      <c r="C298" s="36"/>
      <c r="E298" s="66"/>
      <c r="F298" s="72"/>
    </row>
    <row r="299" spans="1:6" x14ac:dyDescent="0.2">
      <c r="B299" s="12"/>
      <c r="C299" s="36"/>
      <c r="E299" s="4"/>
      <c r="F299" s="28"/>
    </row>
    <row r="300" spans="1:6" x14ac:dyDescent="0.2">
      <c r="B300" s="12"/>
      <c r="C300" s="36"/>
      <c r="E300" s="66"/>
      <c r="F300" s="72"/>
    </row>
    <row r="302" spans="1:6" x14ac:dyDescent="0.2">
      <c r="B302" s="12"/>
      <c r="C302" s="36"/>
      <c r="E302" s="66"/>
      <c r="F302" s="72"/>
    </row>
    <row r="304" spans="1:6" x14ac:dyDescent="0.2">
      <c r="B304" s="12"/>
      <c r="C304" s="36"/>
      <c r="E304" s="66"/>
      <c r="F304" s="72"/>
    </row>
    <row r="305" spans="1:6" x14ac:dyDescent="0.2">
      <c r="B305" s="12"/>
      <c r="C305" s="36"/>
      <c r="E305" s="66"/>
      <c r="F305" s="72"/>
    </row>
    <row r="306" spans="1:6" x14ac:dyDescent="0.2">
      <c r="B306" s="12"/>
      <c r="C306" s="36"/>
      <c r="E306" s="66"/>
      <c r="F306" s="72"/>
    </row>
    <row r="307" spans="1:6" x14ac:dyDescent="0.2">
      <c r="E307" s="68"/>
      <c r="F307" s="68"/>
    </row>
    <row r="308" spans="1:6" x14ac:dyDescent="0.2">
      <c r="B308" s="12"/>
      <c r="C308" s="36"/>
      <c r="E308" s="66"/>
      <c r="F308" s="72"/>
    </row>
    <row r="309" spans="1:6" x14ac:dyDescent="0.2">
      <c r="B309" s="12"/>
      <c r="C309" s="36"/>
      <c r="E309" s="66"/>
      <c r="F309" s="72"/>
    </row>
    <row r="310" spans="1:6" x14ac:dyDescent="0.2">
      <c r="B310" s="12"/>
      <c r="C310" s="36"/>
      <c r="E310" s="66"/>
      <c r="F310" s="72"/>
    </row>
    <row r="311" spans="1:6" x14ac:dyDescent="0.2">
      <c r="B311" s="12"/>
      <c r="C311" s="36"/>
      <c r="E311" s="66"/>
      <c r="F311" s="72"/>
    </row>
    <row r="312" spans="1:6" ht="13.5" thickBot="1" x14ac:dyDescent="0.25">
      <c r="B312" s="12"/>
      <c r="C312" s="36"/>
      <c r="E312" s="66"/>
      <c r="F312" s="72"/>
    </row>
    <row r="313" spans="1:6" ht="14.25" thickTop="1" thickBot="1" x14ac:dyDescent="0.25">
      <c r="A313" s="5"/>
      <c r="B313" s="6"/>
      <c r="C313" s="6"/>
      <c r="D313" s="7"/>
      <c r="E313" s="8"/>
      <c r="F313" s="9"/>
    </row>
    <row r="314" spans="1:6" ht="13.5" thickTop="1" x14ac:dyDescent="0.2">
      <c r="B314" s="12"/>
      <c r="C314" s="36"/>
      <c r="E314" s="66"/>
      <c r="F314" s="72"/>
    </row>
    <row r="315" spans="1:6" x14ac:dyDescent="0.2">
      <c r="B315" s="12"/>
      <c r="C315" s="36"/>
      <c r="E315" s="66"/>
      <c r="F315" s="72"/>
    </row>
    <row r="316" spans="1:6" x14ac:dyDescent="0.2">
      <c r="B316" s="12"/>
      <c r="C316" s="36"/>
      <c r="E316" s="66"/>
      <c r="F316" s="72"/>
    </row>
    <row r="317" spans="1:6" x14ac:dyDescent="0.2">
      <c r="A317" s="43"/>
      <c r="B317" s="10"/>
      <c r="C317" s="36"/>
      <c r="E317" s="66"/>
      <c r="F317" s="72"/>
    </row>
    <row r="318" spans="1:6" x14ac:dyDescent="0.2">
      <c r="A318" s="43"/>
      <c r="B318" s="10"/>
      <c r="C318" s="36"/>
      <c r="E318" s="66"/>
      <c r="F318" s="72"/>
    </row>
    <row r="319" spans="1:6" x14ac:dyDescent="0.2">
      <c r="B319" s="12"/>
      <c r="C319" s="36"/>
      <c r="E319" s="66"/>
      <c r="F319" s="72"/>
    </row>
    <row r="320" spans="1:6" x14ac:dyDescent="0.2">
      <c r="B320" s="10"/>
      <c r="C320" s="36"/>
      <c r="E320" s="66"/>
      <c r="F320" s="72"/>
    </row>
    <row r="321" spans="1:6" x14ac:dyDescent="0.2">
      <c r="B321" s="35"/>
      <c r="C321" s="36"/>
      <c r="E321" s="66"/>
      <c r="F321" s="72"/>
    </row>
    <row r="322" spans="1:6" x14ac:dyDescent="0.2">
      <c r="B322" s="10"/>
      <c r="C322" s="36"/>
      <c r="E322" s="66"/>
      <c r="F322" s="72"/>
    </row>
    <row r="323" spans="1:6" x14ac:dyDescent="0.2">
      <c r="B323" s="12"/>
      <c r="E323" s="65"/>
      <c r="F323" s="72"/>
    </row>
    <row r="324" spans="1:6" x14ac:dyDescent="0.2">
      <c r="B324" s="12"/>
      <c r="E324" s="66"/>
      <c r="F324" s="72"/>
    </row>
    <row r="325" spans="1:6" x14ac:dyDescent="0.2">
      <c r="A325" s="61"/>
      <c r="B325" s="133"/>
      <c r="C325" s="63"/>
      <c r="D325" s="64"/>
      <c r="E325" s="66"/>
      <c r="F325" s="72"/>
    </row>
    <row r="326" spans="1:6" x14ac:dyDescent="0.2">
      <c r="A326" s="61"/>
      <c r="B326" s="62"/>
      <c r="C326" s="63"/>
      <c r="D326" s="64"/>
      <c r="E326" s="66"/>
      <c r="F326" s="72"/>
    </row>
    <row r="327" spans="1:6" x14ac:dyDescent="0.2">
      <c r="A327" s="61"/>
      <c r="B327" s="133"/>
      <c r="C327" s="63"/>
      <c r="D327" s="64"/>
      <c r="E327" s="66"/>
      <c r="F327" s="72"/>
    </row>
    <row r="328" spans="1:6" x14ac:dyDescent="0.2">
      <c r="A328" s="61"/>
      <c r="B328" s="62"/>
      <c r="C328" s="63"/>
      <c r="D328" s="64"/>
      <c r="E328" s="66"/>
      <c r="F328" s="72"/>
    </row>
    <row r="329" spans="1:6" x14ac:dyDescent="0.2">
      <c r="A329" s="61"/>
      <c r="B329" s="133"/>
      <c r="C329" s="63"/>
      <c r="D329" s="64"/>
      <c r="E329" s="66"/>
      <c r="F329" s="72"/>
    </row>
    <row r="330" spans="1:6" x14ac:dyDescent="0.2">
      <c r="A330" s="61"/>
      <c r="B330" s="133"/>
      <c r="C330" s="63"/>
      <c r="D330" s="64"/>
      <c r="E330" s="66"/>
      <c r="F330" s="72"/>
    </row>
    <row r="331" spans="1:6" x14ac:dyDescent="0.2">
      <c r="A331" s="134"/>
      <c r="B331" s="133"/>
      <c r="C331" s="63"/>
      <c r="D331" s="64"/>
      <c r="E331" s="66"/>
      <c r="F331" s="72"/>
    </row>
    <row r="332" spans="1:6" x14ac:dyDescent="0.2">
      <c r="A332" s="61"/>
      <c r="B332" s="62"/>
      <c r="C332" s="63"/>
      <c r="D332" s="64"/>
      <c r="E332" s="66"/>
      <c r="F332" s="72"/>
    </row>
    <row r="333" spans="1:6" x14ac:dyDescent="0.2">
      <c r="A333" s="131"/>
      <c r="B333" s="133"/>
      <c r="C333" s="63"/>
      <c r="D333" s="64"/>
      <c r="E333" s="66"/>
      <c r="F333" s="72"/>
    </row>
    <row r="334" spans="1:6" x14ac:dyDescent="0.2">
      <c r="A334" s="61"/>
      <c r="B334" s="62"/>
      <c r="C334" s="63"/>
      <c r="D334" s="64"/>
      <c r="E334" s="66"/>
      <c r="F334" s="72"/>
    </row>
    <row r="335" spans="1:6" x14ac:dyDescent="0.2">
      <c r="A335" s="131"/>
      <c r="B335" s="133"/>
      <c r="C335" s="63"/>
      <c r="D335" s="64"/>
      <c r="E335" s="66"/>
      <c r="F335" s="72"/>
    </row>
    <row r="336" spans="1:6" x14ac:dyDescent="0.2">
      <c r="A336" s="61"/>
      <c r="B336" s="62"/>
      <c r="C336" s="63"/>
      <c r="D336" s="64"/>
      <c r="E336" s="66"/>
      <c r="F336" s="72"/>
    </row>
    <row r="337" spans="1:6" x14ac:dyDescent="0.2">
      <c r="A337" s="49"/>
      <c r="B337" s="12"/>
      <c r="C337" s="36"/>
      <c r="E337" s="66"/>
      <c r="F337" s="72"/>
    </row>
    <row r="338" spans="1:6" x14ac:dyDescent="0.2">
      <c r="A338" s="49"/>
      <c r="B338" s="12"/>
      <c r="C338" s="36"/>
      <c r="E338" s="66"/>
      <c r="F338" s="72"/>
    </row>
    <row r="339" spans="1:6" x14ac:dyDescent="0.2">
      <c r="A339" s="49"/>
      <c r="B339" s="10"/>
      <c r="E339" s="66"/>
      <c r="F339" s="68"/>
    </row>
    <row r="340" spans="1:6" x14ac:dyDescent="0.2">
      <c r="E340" s="66"/>
      <c r="F340" s="72"/>
    </row>
    <row r="341" spans="1:6" x14ac:dyDescent="0.2">
      <c r="E341" s="66"/>
      <c r="F341" s="72"/>
    </row>
    <row r="342" spans="1:6" x14ac:dyDescent="0.2">
      <c r="F342" s="68"/>
    </row>
    <row r="343" spans="1:6" x14ac:dyDescent="0.2">
      <c r="A343" s="78"/>
      <c r="B343" s="84"/>
      <c r="C343" s="51"/>
      <c r="D343" s="52"/>
      <c r="E343" s="56"/>
      <c r="F343" s="83"/>
    </row>
    <row r="344" spans="1:6" x14ac:dyDescent="0.2">
      <c r="A344" s="113"/>
      <c r="B344" s="114"/>
      <c r="C344" s="30"/>
      <c r="D344" s="31"/>
      <c r="E344" s="58"/>
      <c r="F344" s="115"/>
    </row>
    <row r="345" spans="1:6" x14ac:dyDescent="0.2">
      <c r="A345" s="113"/>
      <c r="B345" s="114"/>
      <c r="C345" s="30"/>
      <c r="D345" s="31"/>
      <c r="E345" s="58"/>
      <c r="F345" s="115"/>
    </row>
    <row r="346" spans="1:6" x14ac:dyDescent="0.2">
      <c r="A346" s="113"/>
      <c r="B346" s="114"/>
      <c r="C346" s="30"/>
      <c r="D346" s="31"/>
      <c r="E346" s="58"/>
      <c r="F346" s="115"/>
    </row>
    <row r="347" spans="1:6" x14ac:dyDescent="0.2">
      <c r="A347" s="113"/>
      <c r="B347" s="114"/>
      <c r="C347" s="30"/>
      <c r="D347" s="31"/>
      <c r="E347" s="58"/>
      <c r="F347" s="115"/>
    </row>
    <row r="348" spans="1:6" x14ac:dyDescent="0.2">
      <c r="A348" s="113"/>
      <c r="B348" s="114"/>
      <c r="C348" s="30"/>
      <c r="D348" s="31"/>
      <c r="E348" s="58"/>
      <c r="F348" s="115"/>
    </row>
    <row r="349" spans="1:6" x14ac:dyDescent="0.2">
      <c r="A349" s="113"/>
      <c r="B349" s="114"/>
      <c r="C349" s="30"/>
      <c r="D349" s="31"/>
      <c r="E349" s="58"/>
      <c r="F349" s="115"/>
    </row>
    <row r="350" spans="1:6" ht="13.5" thickBot="1" x14ac:dyDescent="0.25">
      <c r="A350" s="113"/>
      <c r="B350" s="114"/>
      <c r="C350" s="30"/>
      <c r="D350" s="31"/>
      <c r="E350" s="58"/>
      <c r="F350" s="115"/>
    </row>
    <row r="351" spans="1:6" ht="14.25" thickTop="1" thickBot="1" x14ac:dyDescent="0.25">
      <c r="A351" s="5"/>
      <c r="B351" s="6"/>
      <c r="C351" s="6"/>
      <c r="D351" s="7"/>
      <c r="E351" s="8"/>
      <c r="F351" s="9"/>
    </row>
    <row r="352" spans="1:6" ht="13.5" thickTop="1" x14ac:dyDescent="0.2">
      <c r="A352" s="29"/>
      <c r="B352" s="57"/>
      <c r="C352" s="30"/>
      <c r="D352" s="31"/>
      <c r="E352" s="58"/>
      <c r="F352" s="77"/>
    </row>
    <row r="353" spans="1:6" x14ac:dyDescent="0.2">
      <c r="B353" s="81"/>
    </row>
    <row r="354" spans="1:6" x14ac:dyDescent="0.2">
      <c r="B354" s="98"/>
      <c r="E354" s="68"/>
      <c r="F354" s="68"/>
    </row>
    <row r="355" spans="1:6" x14ac:dyDescent="0.2">
      <c r="B355" s="98"/>
      <c r="E355" s="68"/>
      <c r="F355" s="68"/>
    </row>
    <row r="356" spans="1:6" x14ac:dyDescent="0.2">
      <c r="B356" s="12"/>
      <c r="E356" s="65"/>
      <c r="F356" s="74"/>
    </row>
    <row r="357" spans="1:6" x14ac:dyDescent="0.2">
      <c r="B357" s="12"/>
      <c r="E357" s="65"/>
      <c r="F357" s="74"/>
    </row>
    <row r="358" spans="1:6" x14ac:dyDescent="0.2">
      <c r="B358" s="12"/>
      <c r="E358" s="65"/>
      <c r="F358" s="74"/>
    </row>
    <row r="359" spans="1:6" x14ac:dyDescent="0.2">
      <c r="B359" s="12"/>
      <c r="E359" s="65"/>
      <c r="F359" s="74"/>
    </row>
    <row r="360" spans="1:6" x14ac:dyDescent="0.2">
      <c r="B360" s="12"/>
      <c r="E360" s="65"/>
      <c r="F360" s="74"/>
    </row>
    <row r="361" spans="1:6" x14ac:dyDescent="0.2">
      <c r="B361" s="12"/>
      <c r="E361" s="65"/>
      <c r="F361" s="74"/>
    </row>
    <row r="362" spans="1:6" x14ac:dyDescent="0.2">
      <c r="B362" s="32"/>
      <c r="C362" s="33"/>
      <c r="D362" s="38"/>
      <c r="E362" s="73"/>
      <c r="F362" s="74"/>
    </row>
    <row r="364" spans="1:6" x14ac:dyDescent="0.2">
      <c r="A364" s="34"/>
      <c r="B364" s="82"/>
      <c r="C364" s="51"/>
      <c r="D364" s="52"/>
      <c r="E364" s="50"/>
      <c r="F364" s="75"/>
    </row>
    <row r="365" spans="1:6" ht="15.75" thickBot="1" x14ac:dyDescent="0.3">
      <c r="A365" s="29"/>
      <c r="B365" s="59"/>
      <c r="C365" s="30"/>
      <c r="D365" s="31"/>
      <c r="E365" s="20"/>
      <c r="F365" s="60"/>
    </row>
    <row r="366" spans="1:6" ht="15.75" thickBot="1" x14ac:dyDescent="0.3">
      <c r="A366" s="25"/>
      <c r="B366" s="97"/>
      <c r="C366" s="26"/>
      <c r="D366" s="27"/>
      <c r="E366" s="53"/>
      <c r="F366" s="76"/>
    </row>
    <row r="369" spans="1:6" ht="15" x14ac:dyDescent="0.25">
      <c r="A369" s="29"/>
      <c r="B369" s="103"/>
      <c r="C369" s="30"/>
      <c r="D369" s="31"/>
      <c r="E369" s="58"/>
      <c r="F369" s="20"/>
    </row>
    <row r="371" spans="1:6" x14ac:dyDescent="0.2">
      <c r="B371" s="94"/>
    </row>
    <row r="372" spans="1:6" x14ac:dyDescent="0.2">
      <c r="B372" s="94"/>
    </row>
    <row r="373" spans="1:6" x14ac:dyDescent="0.2">
      <c r="B373" s="37"/>
      <c r="C373" s="36"/>
      <c r="E373" s="66"/>
      <c r="F373" s="72"/>
    </row>
    <row r="375" spans="1:6" x14ac:dyDescent="0.2">
      <c r="B375" s="35"/>
      <c r="C375" s="36"/>
      <c r="E375" s="66"/>
      <c r="F375" s="72"/>
    </row>
    <row r="376" spans="1:6" x14ac:dyDescent="0.2">
      <c r="B376" s="35"/>
      <c r="C376" s="36"/>
      <c r="E376" s="66"/>
      <c r="F376" s="72"/>
    </row>
    <row r="377" spans="1:6" x14ac:dyDescent="0.2">
      <c r="B377" s="37"/>
      <c r="C377" s="36"/>
      <c r="E377" s="66"/>
      <c r="F377" s="72"/>
    </row>
    <row r="378" spans="1:6" x14ac:dyDescent="0.2">
      <c r="B378" s="37"/>
      <c r="C378" s="36"/>
      <c r="E378" s="66"/>
      <c r="F378" s="72"/>
    </row>
    <row r="379" spans="1:6" x14ac:dyDescent="0.2">
      <c r="B379" s="37"/>
      <c r="C379" s="36"/>
      <c r="E379" s="66"/>
      <c r="F379" s="72"/>
    </row>
    <row r="380" spans="1:6" x14ac:dyDescent="0.2">
      <c r="B380" s="37"/>
      <c r="C380" s="36"/>
      <c r="E380" s="66"/>
      <c r="F380" s="72"/>
    </row>
    <row r="381" spans="1:6" x14ac:dyDescent="0.2">
      <c r="B381" s="37"/>
      <c r="C381" s="36"/>
      <c r="E381" s="66"/>
      <c r="F381" s="72"/>
    </row>
    <row r="382" spans="1:6" x14ac:dyDescent="0.2">
      <c r="B382" s="37"/>
      <c r="C382" s="36"/>
      <c r="E382" s="66"/>
      <c r="F382" s="72"/>
    </row>
    <row r="383" spans="1:6" x14ac:dyDescent="0.2">
      <c r="B383" s="37"/>
      <c r="C383" s="36"/>
      <c r="E383" s="66"/>
      <c r="F383" s="72"/>
    </row>
    <row r="384" spans="1:6" ht="13.5" thickBot="1" x14ac:dyDescent="0.25">
      <c r="B384" s="37"/>
      <c r="C384" s="36"/>
      <c r="E384" s="66"/>
      <c r="F384" s="72"/>
    </row>
    <row r="385" spans="1:6" ht="14.25" thickTop="1" thickBot="1" x14ac:dyDescent="0.25">
      <c r="A385" s="5"/>
      <c r="B385" s="6"/>
      <c r="C385" s="6"/>
      <c r="D385" s="7"/>
      <c r="E385" s="8"/>
      <c r="F385" s="9"/>
    </row>
    <row r="386" spans="1:6" ht="13.5" thickTop="1" x14ac:dyDescent="0.2">
      <c r="B386" s="37"/>
      <c r="C386" s="36"/>
      <c r="E386" s="66"/>
      <c r="F386" s="72"/>
    </row>
    <row r="387" spans="1:6" x14ac:dyDescent="0.2">
      <c r="B387" s="37"/>
      <c r="C387" s="36"/>
      <c r="E387" s="66"/>
      <c r="F387" s="72"/>
    </row>
    <row r="388" spans="1:6" x14ac:dyDescent="0.2">
      <c r="B388" s="37"/>
      <c r="C388" s="36"/>
      <c r="E388" s="66"/>
      <c r="F388" s="72"/>
    </row>
    <row r="389" spans="1:6" x14ac:dyDescent="0.2">
      <c r="B389" s="37"/>
      <c r="C389" s="36"/>
      <c r="E389" s="66"/>
      <c r="F389" s="72"/>
    </row>
    <row r="390" spans="1:6" x14ac:dyDescent="0.2">
      <c r="B390" s="37"/>
      <c r="C390" s="36"/>
      <c r="E390" s="66"/>
      <c r="F390" s="72"/>
    </row>
    <row r="391" spans="1:6" x14ac:dyDescent="0.2">
      <c r="B391" s="37"/>
      <c r="C391" s="36"/>
      <c r="E391" s="66"/>
      <c r="F391" s="72"/>
    </row>
    <row r="392" spans="1:6" x14ac:dyDescent="0.2">
      <c r="B392" s="10"/>
      <c r="C392" s="36"/>
      <c r="E392" s="66"/>
      <c r="F392" s="72"/>
    </row>
    <row r="393" spans="1:6" x14ac:dyDescent="0.2">
      <c r="B393" s="10"/>
      <c r="C393" s="36"/>
      <c r="E393" s="66"/>
      <c r="F393" s="72"/>
    </row>
    <row r="394" spans="1:6" x14ac:dyDescent="0.2">
      <c r="B394" s="129"/>
      <c r="C394" s="36"/>
      <c r="E394" s="66"/>
      <c r="F394" s="72"/>
    </row>
    <row r="395" spans="1:6" x14ac:dyDescent="0.2">
      <c r="B395" s="10"/>
      <c r="C395" s="36"/>
      <c r="E395" s="66"/>
      <c r="F395" s="72"/>
    </row>
    <row r="396" spans="1:6" x14ac:dyDescent="0.2">
      <c r="B396" s="37"/>
      <c r="C396" s="36"/>
      <c r="E396" s="66"/>
      <c r="F396" s="72"/>
    </row>
    <row r="397" spans="1:6" x14ac:dyDescent="0.2">
      <c r="B397" s="37"/>
      <c r="C397" s="36"/>
      <c r="E397" s="66"/>
      <c r="F397" s="72"/>
    </row>
    <row r="398" spans="1:6" x14ac:dyDescent="0.2">
      <c r="B398" s="12"/>
      <c r="C398" s="36"/>
      <c r="E398" s="66"/>
      <c r="F398" s="72"/>
    </row>
    <row r="399" spans="1:6" x14ac:dyDescent="0.2">
      <c r="B399" s="12"/>
      <c r="C399" s="36"/>
      <c r="E399" s="66"/>
      <c r="F399" s="72"/>
    </row>
    <row r="400" spans="1:6" x14ac:dyDescent="0.2">
      <c r="B400" s="12"/>
      <c r="C400" s="36"/>
      <c r="E400" s="66"/>
      <c r="F400" s="72"/>
    </row>
    <row r="401" spans="1:6" x14ac:dyDescent="0.2">
      <c r="B401" s="12"/>
      <c r="C401" s="36"/>
      <c r="E401" s="66"/>
      <c r="F401" s="72"/>
    </row>
    <row r="402" spans="1:6" x14ac:dyDescent="0.2">
      <c r="B402" s="12"/>
      <c r="C402" s="36"/>
      <c r="E402" s="66"/>
      <c r="F402" s="72"/>
    </row>
    <row r="403" spans="1:6" x14ac:dyDescent="0.2">
      <c r="B403" s="12"/>
      <c r="C403" s="36"/>
      <c r="E403" s="4"/>
      <c r="F403" s="28"/>
    </row>
    <row r="404" spans="1:6" x14ac:dyDescent="0.2">
      <c r="B404" s="12"/>
      <c r="C404" s="36"/>
      <c r="E404" s="66"/>
      <c r="F404" s="72"/>
    </row>
    <row r="405" spans="1:6" x14ac:dyDescent="0.2">
      <c r="B405" s="12"/>
      <c r="C405" s="36"/>
      <c r="E405" s="66"/>
      <c r="F405" s="72"/>
    </row>
    <row r="406" spans="1:6" x14ac:dyDescent="0.2">
      <c r="B406" s="12"/>
      <c r="C406" s="36"/>
      <c r="E406" s="66"/>
      <c r="F406" s="72"/>
    </row>
    <row r="408" spans="1:6" x14ac:dyDescent="0.2">
      <c r="B408" s="12"/>
      <c r="C408" s="36"/>
      <c r="E408" s="66"/>
      <c r="F408" s="72"/>
    </row>
    <row r="410" spans="1:6" ht="13.5" thickBot="1" x14ac:dyDescent="0.25"/>
    <row r="411" spans="1:6" ht="14.25" thickTop="1" thickBot="1" x14ac:dyDescent="0.25">
      <c r="A411" s="5"/>
      <c r="B411" s="6"/>
      <c r="C411" s="6"/>
      <c r="D411" s="7"/>
      <c r="E411" s="8"/>
      <c r="F411" s="9"/>
    </row>
    <row r="412" spans="1:6" ht="13.5" thickTop="1" x14ac:dyDescent="0.2"/>
    <row r="413" spans="1:6" x14ac:dyDescent="0.2">
      <c r="B413" s="12"/>
      <c r="C413" s="36"/>
      <c r="E413" s="66"/>
      <c r="F413" s="72"/>
    </row>
    <row r="414" spans="1:6" x14ac:dyDescent="0.2">
      <c r="B414" s="12"/>
      <c r="C414" s="36"/>
      <c r="E414" s="66"/>
      <c r="F414" s="72"/>
    </row>
    <row r="415" spans="1:6" x14ac:dyDescent="0.2">
      <c r="B415" s="12"/>
      <c r="C415" s="36"/>
      <c r="E415" s="66"/>
      <c r="F415" s="72"/>
    </row>
    <row r="416" spans="1:6" x14ac:dyDescent="0.2">
      <c r="B416" s="12"/>
      <c r="C416" s="36"/>
      <c r="E416" s="66"/>
      <c r="F416" s="72"/>
    </row>
    <row r="417" spans="1:6" x14ac:dyDescent="0.2">
      <c r="B417" s="12"/>
      <c r="C417" s="36"/>
      <c r="E417" s="66"/>
      <c r="F417" s="72"/>
    </row>
    <row r="418" spans="1:6" x14ac:dyDescent="0.2">
      <c r="B418" s="12"/>
      <c r="C418" s="36"/>
      <c r="E418" s="66"/>
      <c r="F418" s="72"/>
    </row>
    <row r="419" spans="1:6" x14ac:dyDescent="0.2">
      <c r="B419" s="12"/>
      <c r="C419" s="36"/>
      <c r="E419" s="66"/>
      <c r="F419" s="72"/>
    </row>
    <row r="420" spans="1:6" x14ac:dyDescent="0.2">
      <c r="B420" s="12"/>
      <c r="C420" s="36"/>
      <c r="E420" s="66"/>
      <c r="F420" s="72"/>
    </row>
    <row r="421" spans="1:6" x14ac:dyDescent="0.2">
      <c r="A421" s="43"/>
      <c r="B421" s="10"/>
      <c r="C421" s="36"/>
      <c r="E421" s="66"/>
      <c r="F421" s="72"/>
    </row>
    <row r="422" spans="1:6" x14ac:dyDescent="0.2">
      <c r="B422" s="12"/>
      <c r="C422" s="36"/>
      <c r="E422" s="66"/>
      <c r="F422" s="72"/>
    </row>
    <row r="423" spans="1:6" x14ac:dyDescent="0.2">
      <c r="B423" s="10"/>
      <c r="C423" s="36"/>
      <c r="E423" s="66"/>
      <c r="F423" s="72"/>
    </row>
    <row r="424" spans="1:6" x14ac:dyDescent="0.2">
      <c r="B424" s="10"/>
      <c r="C424" s="36"/>
      <c r="E424" s="66"/>
      <c r="F424" s="72"/>
    </row>
    <row r="425" spans="1:6" x14ac:dyDescent="0.2">
      <c r="B425" s="35"/>
      <c r="C425" s="36"/>
      <c r="E425" s="66"/>
      <c r="F425" s="72"/>
    </row>
    <row r="426" spans="1:6" x14ac:dyDescent="0.2">
      <c r="B426" s="35"/>
      <c r="C426" s="36"/>
      <c r="E426" s="66"/>
      <c r="F426" s="72"/>
    </row>
    <row r="427" spans="1:6" x14ac:dyDescent="0.2">
      <c r="B427" s="12"/>
      <c r="E427" s="65"/>
      <c r="F427" s="72"/>
    </row>
    <row r="428" spans="1:6" x14ac:dyDescent="0.2">
      <c r="B428" s="12"/>
      <c r="E428" s="66"/>
      <c r="F428" s="72"/>
    </row>
    <row r="429" spans="1:6" x14ac:dyDescent="0.2">
      <c r="A429" s="116"/>
      <c r="B429" s="133"/>
      <c r="C429" s="63"/>
      <c r="D429" s="64"/>
      <c r="E429" s="66"/>
      <c r="F429" s="72"/>
    </row>
    <row r="430" spans="1:6" x14ac:dyDescent="0.2">
      <c r="A430" s="61"/>
      <c r="B430" s="62"/>
      <c r="C430" s="63"/>
      <c r="D430" s="64"/>
      <c r="E430" s="66"/>
      <c r="F430" s="72"/>
    </row>
    <row r="431" spans="1:6" x14ac:dyDescent="0.2">
      <c r="A431" s="116"/>
      <c r="B431" s="133"/>
      <c r="C431" s="63"/>
      <c r="D431" s="64"/>
      <c r="E431" s="66"/>
      <c r="F431" s="72"/>
    </row>
    <row r="432" spans="1:6" x14ac:dyDescent="0.2">
      <c r="A432" s="61"/>
      <c r="B432" s="62"/>
      <c r="C432" s="63"/>
      <c r="D432" s="64"/>
      <c r="E432" s="66"/>
      <c r="F432" s="72"/>
    </row>
    <row r="433" spans="1:6" ht="13.5" thickBot="1" x14ac:dyDescent="0.25">
      <c r="A433" s="61"/>
      <c r="B433" s="62"/>
      <c r="C433" s="63"/>
      <c r="D433" s="64"/>
      <c r="E433" s="66"/>
      <c r="F433" s="72"/>
    </row>
    <row r="434" spans="1:6" ht="14.25" thickTop="1" thickBot="1" x14ac:dyDescent="0.25">
      <c r="A434" s="5"/>
      <c r="B434" s="6"/>
      <c r="C434" s="6"/>
      <c r="D434" s="7"/>
      <c r="E434" s="8"/>
      <c r="F434" s="9"/>
    </row>
    <row r="435" spans="1:6" ht="13.5" thickTop="1" x14ac:dyDescent="0.2">
      <c r="A435" s="61"/>
      <c r="B435" s="62"/>
      <c r="C435" s="63"/>
      <c r="D435" s="64"/>
      <c r="E435" s="66"/>
      <c r="F435" s="72"/>
    </row>
    <row r="436" spans="1:6" x14ac:dyDescent="0.2">
      <c r="A436" s="116"/>
      <c r="B436" s="133"/>
      <c r="C436" s="63"/>
      <c r="D436" s="64"/>
      <c r="E436" s="66"/>
      <c r="F436" s="72"/>
    </row>
    <row r="437" spans="1:6" x14ac:dyDescent="0.2">
      <c r="A437" s="61"/>
      <c r="B437" s="62"/>
      <c r="C437" s="63"/>
      <c r="D437" s="64"/>
      <c r="E437" s="66"/>
      <c r="F437" s="72"/>
    </row>
    <row r="438" spans="1:6" x14ac:dyDescent="0.2">
      <c r="A438" s="116"/>
      <c r="B438" s="133"/>
      <c r="C438" s="63"/>
      <c r="D438" s="64"/>
      <c r="E438" s="66"/>
      <c r="F438" s="72"/>
    </row>
    <row r="439" spans="1:6" x14ac:dyDescent="0.2">
      <c r="A439" s="61"/>
      <c r="B439" s="62"/>
      <c r="C439" s="63"/>
      <c r="D439" s="64"/>
      <c r="E439" s="66"/>
      <c r="F439" s="72"/>
    </row>
    <row r="440" spans="1:6" x14ac:dyDescent="0.2">
      <c r="A440" s="116"/>
      <c r="B440" s="133"/>
      <c r="C440" s="63"/>
      <c r="D440" s="64"/>
      <c r="E440" s="66"/>
      <c r="F440" s="72"/>
    </row>
    <row r="441" spans="1:6" x14ac:dyDescent="0.2">
      <c r="A441" s="61"/>
      <c r="B441" s="62"/>
      <c r="C441" s="63"/>
      <c r="D441" s="64"/>
      <c r="E441" s="66"/>
      <c r="F441" s="72"/>
    </row>
    <row r="442" spans="1:6" x14ac:dyDescent="0.2">
      <c r="A442" s="49"/>
      <c r="B442" s="12"/>
      <c r="C442" s="36"/>
      <c r="E442" s="66"/>
      <c r="F442" s="72"/>
    </row>
    <row r="443" spans="1:6" x14ac:dyDescent="0.2">
      <c r="A443" s="49"/>
      <c r="B443" s="12"/>
      <c r="C443" s="36"/>
      <c r="E443" s="66"/>
      <c r="F443" s="72"/>
    </row>
    <row r="444" spans="1:6" x14ac:dyDescent="0.2">
      <c r="A444" s="49"/>
      <c r="B444" s="10"/>
      <c r="E444" s="66"/>
      <c r="F444" s="68"/>
    </row>
    <row r="445" spans="1:6" x14ac:dyDescent="0.2">
      <c r="E445" s="66"/>
      <c r="F445" s="72"/>
    </row>
    <row r="446" spans="1:6" x14ac:dyDescent="0.2">
      <c r="E446" s="66"/>
      <c r="F446" s="72"/>
    </row>
    <row r="447" spans="1:6" x14ac:dyDescent="0.2">
      <c r="F447" s="68"/>
    </row>
    <row r="448" spans="1:6" x14ac:dyDescent="0.2">
      <c r="A448" s="78"/>
      <c r="B448" s="84"/>
      <c r="C448" s="51"/>
      <c r="D448" s="52"/>
      <c r="E448" s="56"/>
      <c r="F448" s="83"/>
    </row>
    <row r="449" spans="1:6" x14ac:dyDescent="0.2">
      <c r="A449" s="113"/>
      <c r="B449" s="114"/>
      <c r="C449" s="30"/>
      <c r="D449" s="31"/>
      <c r="E449" s="58"/>
      <c r="F449" s="115"/>
    </row>
    <row r="450" spans="1:6" x14ac:dyDescent="0.2">
      <c r="B450" s="81"/>
    </row>
    <row r="451" spans="1:6" x14ac:dyDescent="0.2">
      <c r="B451" s="98"/>
      <c r="E451" s="68"/>
      <c r="F451" s="68"/>
    </row>
    <row r="452" spans="1:6" x14ac:dyDescent="0.2">
      <c r="B452" s="98"/>
      <c r="E452" s="68"/>
      <c r="F452" s="68"/>
    </row>
    <row r="453" spans="1:6" x14ac:dyDescent="0.2">
      <c r="B453" s="12"/>
      <c r="E453" s="65"/>
      <c r="F453" s="74"/>
    </row>
    <row r="454" spans="1:6" x14ac:dyDescent="0.2">
      <c r="B454" s="12"/>
      <c r="E454" s="65"/>
      <c r="F454" s="74"/>
    </row>
    <row r="455" spans="1:6" x14ac:dyDescent="0.2">
      <c r="B455" s="12"/>
      <c r="E455" s="65"/>
      <c r="F455" s="74"/>
    </row>
    <row r="456" spans="1:6" x14ac:dyDescent="0.2">
      <c r="B456" s="12"/>
      <c r="E456" s="65"/>
      <c r="F456" s="74"/>
    </row>
    <row r="457" spans="1:6" x14ac:dyDescent="0.2">
      <c r="B457" s="32"/>
      <c r="C457" s="33"/>
      <c r="D457" s="38"/>
      <c r="E457" s="73"/>
      <c r="F457" s="74"/>
    </row>
    <row r="458" spans="1:6" x14ac:dyDescent="0.2">
      <c r="B458" s="12"/>
      <c r="E458" s="65"/>
      <c r="F458" s="74"/>
    </row>
    <row r="459" spans="1:6" x14ac:dyDescent="0.2">
      <c r="A459" s="34"/>
      <c r="B459" s="82"/>
      <c r="C459" s="51"/>
      <c r="D459" s="52"/>
      <c r="E459" s="50"/>
      <c r="F459" s="75"/>
    </row>
    <row r="460" spans="1:6" ht="15.75" thickBot="1" x14ac:dyDescent="0.3">
      <c r="A460" s="29"/>
      <c r="B460" s="59"/>
      <c r="C460" s="30"/>
      <c r="D460" s="31"/>
      <c r="E460" s="20"/>
      <c r="F460" s="60"/>
    </row>
    <row r="461" spans="1:6" ht="15.75" thickBot="1" x14ac:dyDescent="0.3">
      <c r="A461" s="25"/>
      <c r="B461" s="97"/>
      <c r="C461" s="26"/>
      <c r="D461" s="27"/>
      <c r="E461" s="53"/>
      <c r="F461" s="76"/>
    </row>
    <row r="476" spans="1:6" ht="13.5" thickBot="1" x14ac:dyDescent="0.25"/>
    <row r="477" spans="1:6" ht="14.25" thickTop="1" thickBot="1" x14ac:dyDescent="0.25">
      <c r="A477" s="5"/>
      <c r="B477" s="6"/>
      <c r="C477" s="6"/>
      <c r="D477" s="7"/>
      <c r="E477" s="8"/>
      <c r="F477" s="9"/>
    </row>
    <row r="478" spans="1:6" ht="13.5" thickTop="1" x14ac:dyDescent="0.2"/>
    <row r="479" spans="1:6" ht="15" x14ac:dyDescent="0.25">
      <c r="A479" s="29"/>
      <c r="B479" s="103"/>
      <c r="C479" s="30"/>
      <c r="D479" s="31"/>
      <c r="E479" s="58"/>
      <c r="F479" s="20"/>
    </row>
    <row r="481" spans="2:6" x14ac:dyDescent="0.2">
      <c r="B481" s="94"/>
    </row>
    <row r="482" spans="2:6" x14ac:dyDescent="0.2">
      <c r="B482" s="94"/>
    </row>
    <row r="483" spans="2:6" x14ac:dyDescent="0.2">
      <c r="B483" s="37"/>
      <c r="C483" s="36"/>
      <c r="E483" s="66"/>
      <c r="F483" s="72"/>
    </row>
    <row r="485" spans="2:6" x14ac:dyDescent="0.2">
      <c r="B485" s="35"/>
      <c r="C485" s="36"/>
      <c r="E485" s="66"/>
      <c r="F485" s="72"/>
    </row>
    <row r="486" spans="2:6" x14ac:dyDescent="0.2">
      <c r="B486" s="35"/>
      <c r="C486" s="36"/>
      <c r="E486" s="66"/>
      <c r="F486" s="72"/>
    </row>
    <row r="487" spans="2:6" x14ac:dyDescent="0.2">
      <c r="B487" s="37"/>
      <c r="C487" s="36"/>
      <c r="E487" s="66"/>
      <c r="F487" s="72"/>
    </row>
    <row r="488" spans="2:6" x14ac:dyDescent="0.2">
      <c r="B488" s="37"/>
      <c r="C488" s="36"/>
      <c r="E488" s="66"/>
      <c r="F488" s="72"/>
    </row>
    <row r="489" spans="2:6" x14ac:dyDescent="0.2">
      <c r="B489" s="37"/>
      <c r="C489" s="36"/>
      <c r="E489" s="66"/>
      <c r="F489" s="72"/>
    </row>
    <row r="490" spans="2:6" x14ac:dyDescent="0.2">
      <c r="B490" s="37"/>
      <c r="C490" s="36"/>
      <c r="E490" s="66"/>
      <c r="F490" s="72"/>
    </row>
    <row r="491" spans="2:6" x14ac:dyDescent="0.2">
      <c r="B491" s="37"/>
      <c r="C491" s="36"/>
      <c r="E491" s="66"/>
      <c r="F491" s="72"/>
    </row>
    <row r="492" spans="2:6" x14ac:dyDescent="0.2">
      <c r="B492" s="37"/>
      <c r="C492" s="36"/>
      <c r="E492" s="66"/>
      <c r="F492" s="72"/>
    </row>
    <row r="493" spans="2:6" x14ac:dyDescent="0.2">
      <c r="B493" s="37"/>
      <c r="C493" s="36"/>
      <c r="E493" s="66"/>
      <c r="F493" s="72"/>
    </row>
    <row r="494" spans="2:6" x14ac:dyDescent="0.2">
      <c r="B494" s="37"/>
      <c r="C494" s="36"/>
      <c r="E494" s="66"/>
      <c r="F494" s="72"/>
    </row>
    <row r="495" spans="2:6" x14ac:dyDescent="0.2">
      <c r="B495" s="37"/>
      <c r="C495" s="36"/>
      <c r="E495" s="66"/>
      <c r="F495" s="72"/>
    </row>
    <row r="496" spans="2:6" x14ac:dyDescent="0.2">
      <c r="B496" s="37"/>
      <c r="C496" s="36"/>
      <c r="E496" s="66"/>
      <c r="F496" s="72"/>
    </row>
    <row r="497" spans="1:6" x14ac:dyDescent="0.2">
      <c r="B497" s="10"/>
      <c r="C497" s="36"/>
      <c r="E497" s="66"/>
      <c r="F497" s="72"/>
    </row>
    <row r="498" spans="1:6" x14ac:dyDescent="0.2">
      <c r="B498" s="10"/>
      <c r="C498" s="36"/>
      <c r="E498" s="66"/>
      <c r="F498" s="72"/>
    </row>
    <row r="499" spans="1:6" x14ac:dyDescent="0.2">
      <c r="B499" s="10"/>
      <c r="C499" s="36"/>
      <c r="E499" s="66"/>
      <c r="F499" s="72"/>
    </row>
    <row r="500" spans="1:6" x14ac:dyDescent="0.2">
      <c r="B500" s="10"/>
      <c r="C500" s="36"/>
      <c r="E500" s="66"/>
      <c r="F500" s="72"/>
    </row>
    <row r="501" spans="1:6" x14ac:dyDescent="0.2">
      <c r="B501" s="12"/>
      <c r="C501" s="36"/>
      <c r="E501" s="66"/>
      <c r="F501" s="72"/>
    </row>
    <row r="502" spans="1:6" x14ac:dyDescent="0.2">
      <c r="B502" s="12"/>
      <c r="C502" s="36"/>
      <c r="E502" s="66"/>
      <c r="F502" s="72"/>
    </row>
    <row r="503" spans="1:6" x14ac:dyDescent="0.2">
      <c r="B503" s="12"/>
      <c r="C503" s="36"/>
      <c r="E503" s="66"/>
      <c r="F503" s="72"/>
    </row>
    <row r="504" spans="1:6" x14ac:dyDescent="0.2">
      <c r="B504" s="12"/>
      <c r="C504" s="36"/>
      <c r="E504" s="66"/>
      <c r="F504" s="72"/>
    </row>
    <row r="505" spans="1:6" x14ac:dyDescent="0.2">
      <c r="B505" s="12"/>
      <c r="C505" s="36"/>
      <c r="E505" s="66"/>
      <c r="F505" s="72"/>
    </row>
    <row r="506" spans="1:6" x14ac:dyDescent="0.2">
      <c r="B506" s="12"/>
      <c r="C506" s="36"/>
      <c r="E506" s="66"/>
      <c r="F506" s="72"/>
    </row>
    <row r="507" spans="1:6" ht="13.5" thickBot="1" x14ac:dyDescent="0.25">
      <c r="B507" s="12"/>
      <c r="C507" s="36"/>
      <c r="E507" s="66"/>
      <c r="F507" s="72"/>
    </row>
    <row r="508" spans="1:6" ht="14.25" thickTop="1" thickBot="1" x14ac:dyDescent="0.25">
      <c r="A508" s="5"/>
      <c r="B508" s="6"/>
      <c r="C508" s="6"/>
      <c r="D508" s="7"/>
      <c r="E508" s="8"/>
      <c r="F508" s="9"/>
    </row>
    <row r="509" spans="1:6" ht="13.5" thickTop="1" x14ac:dyDescent="0.2">
      <c r="B509" s="12"/>
      <c r="C509" s="36"/>
      <c r="E509" s="66"/>
      <c r="F509" s="72"/>
    </row>
    <row r="510" spans="1:6" x14ac:dyDescent="0.2">
      <c r="B510" s="12"/>
      <c r="C510" s="36"/>
      <c r="E510" s="66"/>
      <c r="F510" s="72"/>
    </row>
    <row r="511" spans="1:6" x14ac:dyDescent="0.2">
      <c r="B511" s="12"/>
      <c r="C511" s="36"/>
      <c r="E511" s="66"/>
      <c r="F511" s="72"/>
    </row>
    <row r="512" spans="1:6" x14ac:dyDescent="0.2">
      <c r="B512" s="12"/>
      <c r="C512" s="36"/>
      <c r="E512" s="66"/>
      <c r="F512" s="72"/>
    </row>
    <row r="513" spans="1:6" x14ac:dyDescent="0.2">
      <c r="B513" s="12"/>
      <c r="C513" s="36"/>
      <c r="E513" s="4"/>
      <c r="F513" s="28"/>
    </row>
    <row r="514" spans="1:6" x14ac:dyDescent="0.2">
      <c r="B514" s="12"/>
      <c r="C514" s="36"/>
      <c r="E514" s="66"/>
      <c r="F514" s="72"/>
    </row>
    <row r="515" spans="1:6" x14ac:dyDescent="0.2">
      <c r="B515" s="12"/>
      <c r="C515" s="36"/>
      <c r="E515" s="66"/>
      <c r="F515" s="72"/>
    </row>
    <row r="516" spans="1:6" x14ac:dyDescent="0.2">
      <c r="B516" s="12"/>
      <c r="C516" s="36"/>
      <c r="E516" s="66"/>
      <c r="F516" s="72"/>
    </row>
    <row r="518" spans="1:6" x14ac:dyDescent="0.2">
      <c r="B518" s="12"/>
      <c r="C518" s="36"/>
      <c r="E518" s="66"/>
      <c r="F518" s="72"/>
    </row>
    <row r="519" spans="1:6" x14ac:dyDescent="0.2">
      <c r="B519" s="12"/>
      <c r="C519" s="36"/>
      <c r="E519" s="66"/>
      <c r="F519" s="72"/>
    </row>
    <row r="520" spans="1:6" x14ac:dyDescent="0.2">
      <c r="B520" s="12"/>
      <c r="C520" s="36"/>
      <c r="E520" s="66"/>
      <c r="F520" s="72"/>
    </row>
    <row r="521" spans="1:6" x14ac:dyDescent="0.2">
      <c r="B521" s="12"/>
      <c r="C521" s="36"/>
      <c r="E521" s="66"/>
      <c r="F521" s="72"/>
    </row>
    <row r="522" spans="1:6" x14ac:dyDescent="0.2">
      <c r="B522" s="12"/>
      <c r="C522" s="36"/>
      <c r="E522" s="66"/>
      <c r="F522" s="72"/>
    </row>
    <row r="523" spans="1:6" x14ac:dyDescent="0.2">
      <c r="B523" s="12"/>
      <c r="C523" s="36"/>
      <c r="E523" s="66"/>
      <c r="F523" s="72"/>
    </row>
    <row r="524" spans="1:6" x14ac:dyDescent="0.2">
      <c r="B524" s="12"/>
      <c r="C524" s="36"/>
      <c r="E524" s="66"/>
      <c r="F524" s="72"/>
    </row>
    <row r="525" spans="1:6" x14ac:dyDescent="0.2">
      <c r="B525" s="12"/>
      <c r="C525" s="36"/>
      <c r="E525" s="66"/>
      <c r="F525" s="72"/>
    </row>
    <row r="526" spans="1:6" x14ac:dyDescent="0.2">
      <c r="A526" s="43"/>
      <c r="B526" s="10"/>
      <c r="C526" s="36"/>
      <c r="E526" s="66"/>
      <c r="F526" s="72"/>
    </row>
    <row r="527" spans="1:6" ht="13.5" thickBot="1" x14ac:dyDescent="0.25">
      <c r="B527" s="12"/>
      <c r="C527" s="36"/>
      <c r="E527" s="66"/>
      <c r="F527" s="72"/>
    </row>
    <row r="528" spans="1:6" ht="14.25" thickTop="1" thickBot="1" x14ac:dyDescent="0.25">
      <c r="A528" s="5"/>
      <c r="B528" s="6"/>
      <c r="C528" s="6"/>
      <c r="D528" s="7"/>
      <c r="E528" s="8"/>
      <c r="F528" s="9"/>
    </row>
    <row r="529" spans="1:6" ht="13.5" thickTop="1" x14ac:dyDescent="0.2">
      <c r="B529" s="12"/>
      <c r="C529" s="36"/>
      <c r="E529" s="66"/>
      <c r="F529" s="72"/>
    </row>
    <row r="530" spans="1:6" x14ac:dyDescent="0.2">
      <c r="B530" s="10"/>
      <c r="C530" s="36"/>
      <c r="E530" s="66"/>
      <c r="F530" s="72"/>
    </row>
    <row r="531" spans="1:6" x14ac:dyDescent="0.2">
      <c r="B531" s="10"/>
      <c r="C531" s="36"/>
      <c r="E531" s="66"/>
      <c r="F531" s="72"/>
    </row>
    <row r="532" spans="1:6" x14ac:dyDescent="0.2">
      <c r="B532" s="35"/>
      <c r="C532" s="36"/>
      <c r="E532" s="66"/>
      <c r="F532" s="72"/>
    </row>
    <row r="533" spans="1:6" x14ac:dyDescent="0.2">
      <c r="B533" s="35"/>
      <c r="C533" s="36"/>
      <c r="E533" s="66"/>
      <c r="F533" s="72"/>
    </row>
    <row r="534" spans="1:6" x14ac:dyDescent="0.2">
      <c r="B534" s="12"/>
      <c r="E534" s="65"/>
      <c r="F534" s="72"/>
    </row>
    <row r="535" spans="1:6" x14ac:dyDescent="0.2">
      <c r="B535" s="12"/>
      <c r="E535" s="66"/>
      <c r="F535" s="72"/>
    </row>
    <row r="536" spans="1:6" x14ac:dyDescent="0.2">
      <c r="A536" s="116"/>
      <c r="B536" s="133"/>
      <c r="C536" s="63"/>
      <c r="D536" s="64"/>
      <c r="E536" s="66"/>
      <c r="F536" s="72"/>
    </row>
    <row r="537" spans="1:6" x14ac:dyDescent="0.2">
      <c r="A537" s="61"/>
      <c r="B537" s="62"/>
      <c r="C537" s="63"/>
      <c r="D537" s="64"/>
      <c r="E537" s="66"/>
      <c r="F537" s="72"/>
    </row>
    <row r="538" spans="1:6" x14ac:dyDescent="0.2">
      <c r="A538" s="116"/>
      <c r="B538" s="133"/>
      <c r="C538" s="63"/>
      <c r="D538" s="64"/>
      <c r="E538" s="66"/>
      <c r="F538" s="72"/>
    </row>
    <row r="539" spans="1:6" x14ac:dyDescent="0.2">
      <c r="A539" s="61"/>
      <c r="B539" s="62"/>
      <c r="C539" s="63"/>
      <c r="D539" s="64"/>
      <c r="E539" s="66"/>
      <c r="F539" s="72"/>
    </row>
    <row r="540" spans="1:6" x14ac:dyDescent="0.2">
      <c r="A540" s="116"/>
      <c r="B540" s="133"/>
      <c r="C540" s="63"/>
      <c r="D540" s="64"/>
      <c r="E540" s="66"/>
      <c r="F540" s="72"/>
    </row>
    <row r="541" spans="1:6" x14ac:dyDescent="0.2">
      <c r="A541" s="61"/>
      <c r="B541" s="62"/>
      <c r="C541" s="63"/>
      <c r="D541" s="64"/>
      <c r="E541" s="66"/>
      <c r="F541" s="72"/>
    </row>
    <row r="542" spans="1:6" x14ac:dyDescent="0.2">
      <c r="A542" s="116"/>
      <c r="B542" s="133"/>
      <c r="C542" s="63"/>
      <c r="D542" s="64"/>
      <c r="E542" s="66"/>
      <c r="F542" s="72"/>
    </row>
    <row r="543" spans="1:6" x14ac:dyDescent="0.2">
      <c r="A543" s="61"/>
      <c r="B543" s="62"/>
      <c r="C543" s="63"/>
      <c r="D543" s="64"/>
      <c r="E543" s="66"/>
      <c r="F543" s="72"/>
    </row>
    <row r="544" spans="1:6" x14ac:dyDescent="0.2">
      <c r="A544" s="116"/>
      <c r="B544" s="133"/>
      <c r="C544" s="63"/>
      <c r="D544" s="64"/>
      <c r="E544" s="66"/>
      <c r="F544" s="72"/>
    </row>
    <row r="545" spans="1:6" x14ac:dyDescent="0.2">
      <c r="A545" s="61"/>
      <c r="B545" s="62"/>
      <c r="C545" s="63"/>
      <c r="D545" s="64"/>
      <c r="E545" s="66"/>
      <c r="F545" s="72"/>
    </row>
    <row r="546" spans="1:6" x14ac:dyDescent="0.2">
      <c r="A546" s="49"/>
      <c r="B546" s="12"/>
      <c r="C546" s="36"/>
      <c r="E546" s="66"/>
      <c r="F546" s="72"/>
    </row>
    <row r="547" spans="1:6" x14ac:dyDescent="0.2">
      <c r="A547" s="49"/>
      <c r="B547" s="12"/>
      <c r="C547" s="36"/>
      <c r="E547" s="66"/>
      <c r="F547" s="72"/>
    </row>
    <row r="548" spans="1:6" x14ac:dyDescent="0.2">
      <c r="A548" s="49"/>
      <c r="B548" s="10"/>
      <c r="E548" s="66"/>
      <c r="F548" s="68"/>
    </row>
    <row r="549" spans="1:6" x14ac:dyDescent="0.2">
      <c r="E549" s="66"/>
      <c r="F549" s="72"/>
    </row>
    <row r="550" spans="1:6" x14ac:dyDescent="0.2">
      <c r="E550" s="66"/>
      <c r="F550" s="72"/>
    </row>
    <row r="551" spans="1:6" x14ac:dyDescent="0.2">
      <c r="F551" s="68"/>
    </row>
    <row r="552" spans="1:6" x14ac:dyDescent="0.2">
      <c r="A552" s="78"/>
      <c r="B552" s="84"/>
      <c r="C552" s="51"/>
      <c r="D552" s="52"/>
      <c r="E552" s="56"/>
      <c r="F552" s="83"/>
    </row>
    <row r="553" spans="1:6" x14ac:dyDescent="0.2">
      <c r="A553" s="113"/>
      <c r="B553" s="114"/>
      <c r="C553" s="30"/>
      <c r="D553" s="31"/>
      <c r="E553" s="58"/>
      <c r="F553" s="115"/>
    </row>
    <row r="554" spans="1:6" x14ac:dyDescent="0.2">
      <c r="B554" s="81"/>
    </row>
    <row r="555" spans="1:6" x14ac:dyDescent="0.2">
      <c r="B555" s="98"/>
      <c r="E555" s="68"/>
      <c r="F555" s="68"/>
    </row>
    <row r="556" spans="1:6" x14ac:dyDescent="0.2">
      <c r="B556" s="98"/>
      <c r="E556" s="68"/>
      <c r="F556" s="68"/>
    </row>
    <row r="557" spans="1:6" x14ac:dyDescent="0.2">
      <c r="B557" s="12"/>
      <c r="E557" s="65"/>
      <c r="F557" s="74"/>
    </row>
    <row r="558" spans="1:6" x14ac:dyDescent="0.2">
      <c r="B558" s="12"/>
      <c r="E558" s="65"/>
      <c r="F558" s="74"/>
    </row>
    <row r="559" spans="1:6" x14ac:dyDescent="0.2">
      <c r="B559" s="12"/>
      <c r="E559" s="65"/>
      <c r="F559" s="74"/>
    </row>
    <row r="560" spans="1:6" x14ac:dyDescent="0.2">
      <c r="B560" s="12"/>
      <c r="E560" s="65"/>
      <c r="F560" s="74"/>
    </row>
    <row r="561" spans="1:6" x14ac:dyDescent="0.2">
      <c r="B561" s="32"/>
      <c r="C561" s="33"/>
      <c r="D561" s="38"/>
      <c r="E561" s="73"/>
      <c r="F561" s="74"/>
    </row>
    <row r="562" spans="1:6" x14ac:dyDescent="0.2">
      <c r="B562" s="12"/>
      <c r="E562" s="65"/>
      <c r="F562" s="74"/>
    </row>
    <row r="563" spans="1:6" ht="13.5" thickBot="1" x14ac:dyDescent="0.25">
      <c r="A563" s="34"/>
      <c r="B563" s="82"/>
      <c r="C563" s="51"/>
      <c r="D563" s="52"/>
      <c r="E563" s="50"/>
      <c r="F563" s="75"/>
    </row>
    <row r="564" spans="1:6" ht="14.25" thickTop="1" thickBot="1" x14ac:dyDescent="0.25">
      <c r="A564" s="5"/>
      <c r="B564" s="6"/>
      <c r="C564" s="6"/>
      <c r="D564" s="7"/>
      <c r="E564" s="8"/>
      <c r="F564" s="9"/>
    </row>
    <row r="565" spans="1:6" ht="16.5" thickTop="1" thickBot="1" x14ac:dyDescent="0.3">
      <c r="A565" s="29"/>
      <c r="B565" s="59"/>
      <c r="C565" s="30"/>
      <c r="D565" s="31"/>
      <c r="E565" s="20"/>
      <c r="F565" s="60"/>
    </row>
    <row r="566" spans="1:6" ht="15.75" thickBot="1" x14ac:dyDescent="0.3">
      <c r="A566" s="25"/>
      <c r="B566" s="97"/>
      <c r="C566" s="26"/>
      <c r="D566" s="27"/>
      <c r="E566" s="53"/>
      <c r="F566" s="76"/>
    </row>
    <row r="569" spans="1:6" ht="15" x14ac:dyDescent="0.25">
      <c r="A569" s="29"/>
      <c r="B569" s="103"/>
      <c r="C569" s="30"/>
      <c r="D569" s="31"/>
      <c r="E569" s="58"/>
      <c r="F569" s="20"/>
    </row>
    <row r="571" spans="1:6" x14ac:dyDescent="0.2">
      <c r="B571" s="94"/>
    </row>
    <row r="572" spans="1:6" x14ac:dyDescent="0.2">
      <c r="B572" s="94"/>
    </row>
    <row r="573" spans="1:6" x14ac:dyDescent="0.2">
      <c r="B573" s="35"/>
      <c r="C573" s="36"/>
      <c r="E573" s="66"/>
      <c r="F573" s="72"/>
    </row>
    <row r="574" spans="1:6" x14ac:dyDescent="0.2">
      <c r="B574" s="35"/>
      <c r="C574" s="36"/>
      <c r="E574" s="66"/>
      <c r="F574" s="72"/>
    </row>
    <row r="575" spans="1:6" x14ac:dyDescent="0.2">
      <c r="B575" s="37"/>
      <c r="C575" s="36"/>
      <c r="E575" s="66"/>
      <c r="F575" s="72"/>
    </row>
    <row r="576" spans="1:6" x14ac:dyDescent="0.2">
      <c r="B576" s="37"/>
      <c r="C576" s="36"/>
      <c r="E576" s="66"/>
      <c r="F576" s="72"/>
    </row>
    <row r="577" spans="2:6" x14ac:dyDescent="0.2">
      <c r="B577" s="37"/>
      <c r="C577" s="36"/>
      <c r="E577" s="66"/>
      <c r="F577" s="72"/>
    </row>
    <row r="578" spans="2:6" x14ac:dyDescent="0.2">
      <c r="B578" s="37"/>
      <c r="C578" s="36"/>
      <c r="E578" s="66"/>
      <c r="F578" s="72"/>
    </row>
    <row r="579" spans="2:6" x14ac:dyDescent="0.2">
      <c r="B579" s="37"/>
      <c r="C579" s="36"/>
      <c r="E579" s="66"/>
      <c r="F579" s="72"/>
    </row>
    <row r="580" spans="2:6" x14ac:dyDescent="0.2">
      <c r="B580" s="37"/>
      <c r="C580" s="36"/>
      <c r="E580" s="66"/>
      <c r="F580" s="72"/>
    </row>
    <row r="581" spans="2:6" x14ac:dyDescent="0.2">
      <c r="B581" s="37"/>
      <c r="C581" s="36"/>
      <c r="E581" s="66"/>
      <c r="F581" s="72"/>
    </row>
    <row r="582" spans="2:6" x14ac:dyDescent="0.2">
      <c r="B582" s="37"/>
      <c r="C582" s="36"/>
      <c r="E582" s="66"/>
      <c r="F582" s="72"/>
    </row>
    <row r="583" spans="2:6" x14ac:dyDescent="0.2">
      <c r="B583" s="37"/>
      <c r="C583" s="36"/>
      <c r="E583" s="66"/>
      <c r="F583" s="72"/>
    </row>
    <row r="584" spans="2:6" x14ac:dyDescent="0.2">
      <c r="B584" s="37"/>
      <c r="C584" s="36"/>
      <c r="E584" s="66"/>
      <c r="F584" s="72"/>
    </row>
    <row r="585" spans="2:6" x14ac:dyDescent="0.2">
      <c r="B585" s="10"/>
      <c r="C585" s="36"/>
      <c r="E585" s="66"/>
      <c r="F585" s="72"/>
    </row>
    <row r="586" spans="2:6" x14ac:dyDescent="0.2">
      <c r="B586" s="37"/>
      <c r="C586" s="36"/>
      <c r="E586" s="66"/>
      <c r="F586" s="72"/>
    </row>
    <row r="587" spans="2:6" x14ac:dyDescent="0.2">
      <c r="B587" s="10"/>
      <c r="C587" s="36"/>
      <c r="E587" s="66"/>
      <c r="F587" s="72"/>
    </row>
    <row r="588" spans="2:6" x14ac:dyDescent="0.2">
      <c r="B588" s="10"/>
      <c r="C588" s="36"/>
      <c r="E588" s="66"/>
      <c r="F588" s="72"/>
    </row>
    <row r="589" spans="2:6" x14ac:dyDescent="0.2">
      <c r="B589" s="37"/>
      <c r="C589" s="36"/>
      <c r="E589" s="66"/>
      <c r="F589" s="72"/>
    </row>
    <row r="590" spans="2:6" x14ac:dyDescent="0.2">
      <c r="B590" s="10"/>
      <c r="C590" s="36"/>
      <c r="E590" s="66"/>
      <c r="F590" s="72"/>
    </row>
    <row r="591" spans="2:6" x14ac:dyDescent="0.2">
      <c r="B591" s="12"/>
      <c r="C591" s="36"/>
      <c r="E591" s="66"/>
      <c r="F591" s="72"/>
    </row>
    <row r="592" spans="2:6" x14ac:dyDescent="0.2">
      <c r="B592" s="12"/>
      <c r="C592" s="36"/>
      <c r="E592" s="66"/>
      <c r="F592" s="72"/>
    </row>
    <row r="593" spans="1:6" x14ac:dyDescent="0.2">
      <c r="B593" s="12"/>
      <c r="C593" s="36"/>
      <c r="E593" s="66"/>
      <c r="F593" s="72"/>
    </row>
    <row r="594" spans="1:6" ht="13.5" thickBot="1" x14ac:dyDescent="0.25">
      <c r="B594" s="12"/>
      <c r="C594" s="36"/>
      <c r="E594" s="66"/>
      <c r="F594" s="72"/>
    </row>
    <row r="595" spans="1:6" ht="14.25" thickTop="1" thickBot="1" x14ac:dyDescent="0.25">
      <c r="A595" s="5"/>
      <c r="B595" s="6"/>
      <c r="C595" s="6"/>
      <c r="D595" s="7"/>
      <c r="E595" s="8"/>
      <c r="F595" s="9"/>
    </row>
    <row r="596" spans="1:6" ht="13.5" thickTop="1" x14ac:dyDescent="0.2">
      <c r="B596" s="12"/>
      <c r="C596" s="36"/>
      <c r="E596" s="66"/>
      <c r="F596" s="72"/>
    </row>
    <row r="597" spans="1:6" x14ac:dyDescent="0.2">
      <c r="B597" s="12"/>
      <c r="C597" s="36"/>
      <c r="E597" s="66"/>
      <c r="F597" s="72"/>
    </row>
    <row r="598" spans="1:6" x14ac:dyDescent="0.2">
      <c r="B598" s="12"/>
      <c r="C598" s="36"/>
      <c r="E598" s="66"/>
      <c r="F598" s="72"/>
    </row>
    <row r="599" spans="1:6" x14ac:dyDescent="0.2">
      <c r="B599" s="12"/>
      <c r="C599" s="36"/>
      <c r="E599" s="66"/>
      <c r="F599" s="72"/>
    </row>
    <row r="600" spans="1:6" x14ac:dyDescent="0.2">
      <c r="B600" s="12"/>
      <c r="C600" s="36"/>
      <c r="E600" s="66"/>
      <c r="F600" s="72"/>
    </row>
    <row r="601" spans="1:6" x14ac:dyDescent="0.2">
      <c r="B601" s="127"/>
      <c r="C601" s="36"/>
      <c r="E601" s="66"/>
      <c r="F601" s="72"/>
    </row>
    <row r="602" spans="1:6" x14ac:dyDescent="0.2">
      <c r="B602" s="12"/>
      <c r="C602" s="36"/>
      <c r="E602" s="4"/>
      <c r="F602" s="28"/>
    </row>
    <row r="603" spans="1:6" x14ac:dyDescent="0.2">
      <c r="B603" s="12"/>
      <c r="C603" s="36"/>
      <c r="E603" s="66"/>
      <c r="F603" s="72"/>
    </row>
    <row r="605" spans="1:6" x14ac:dyDescent="0.2">
      <c r="B605" s="12"/>
      <c r="C605" s="36"/>
      <c r="E605" s="66"/>
      <c r="F605" s="72"/>
    </row>
    <row r="606" spans="1:6" x14ac:dyDescent="0.2">
      <c r="B606" s="12"/>
      <c r="C606" s="36"/>
      <c r="E606" s="66"/>
      <c r="F606" s="72"/>
    </row>
    <row r="607" spans="1:6" x14ac:dyDescent="0.2">
      <c r="B607" s="12"/>
      <c r="C607" s="36"/>
      <c r="E607" s="66"/>
      <c r="F607" s="72"/>
    </row>
    <row r="608" spans="1:6" x14ac:dyDescent="0.2">
      <c r="E608" s="68"/>
      <c r="F608" s="68"/>
    </row>
    <row r="609" spans="1:6" x14ac:dyDescent="0.2">
      <c r="B609" s="12"/>
      <c r="C609" s="36"/>
      <c r="E609" s="66"/>
      <c r="F609" s="72"/>
    </row>
    <row r="610" spans="1:6" x14ac:dyDescent="0.2">
      <c r="E610" s="68"/>
      <c r="F610" s="68"/>
    </row>
    <row r="611" spans="1:6" x14ac:dyDescent="0.2">
      <c r="B611" s="12"/>
      <c r="C611" s="36"/>
      <c r="E611" s="66"/>
      <c r="F611" s="72"/>
    </row>
    <row r="612" spans="1:6" x14ac:dyDescent="0.2">
      <c r="E612" s="68"/>
      <c r="F612" s="68"/>
    </row>
    <row r="613" spans="1:6" x14ac:dyDescent="0.2">
      <c r="E613" s="68"/>
      <c r="F613" s="68"/>
    </row>
    <row r="614" spans="1:6" x14ac:dyDescent="0.2">
      <c r="E614" s="68"/>
      <c r="F614" s="68"/>
    </row>
    <row r="615" spans="1:6" ht="13.5" thickBot="1" x14ac:dyDescent="0.25">
      <c r="E615" s="68"/>
      <c r="F615" s="68"/>
    </row>
    <row r="616" spans="1:6" ht="14.25" thickTop="1" thickBot="1" x14ac:dyDescent="0.25">
      <c r="A616" s="5"/>
      <c r="B616" s="6"/>
      <c r="C616" s="6"/>
      <c r="D616" s="7"/>
      <c r="E616" s="8"/>
      <c r="F616" s="9"/>
    </row>
    <row r="617" spans="1:6" ht="13.5" thickTop="1" x14ac:dyDescent="0.2">
      <c r="E617" s="68"/>
      <c r="F617" s="68"/>
    </row>
    <row r="618" spans="1:6" x14ac:dyDescent="0.2">
      <c r="B618" s="12"/>
      <c r="C618" s="36"/>
      <c r="E618" s="66"/>
      <c r="F618" s="72"/>
    </row>
    <row r="619" spans="1:6" x14ac:dyDescent="0.2">
      <c r="B619" s="12"/>
      <c r="C619" s="36"/>
      <c r="E619" s="66"/>
      <c r="F619" s="72"/>
    </row>
    <row r="620" spans="1:6" x14ac:dyDescent="0.2">
      <c r="A620" s="43"/>
      <c r="B620" s="10"/>
      <c r="C620" s="36"/>
      <c r="E620" s="66"/>
      <c r="F620" s="72"/>
    </row>
    <row r="621" spans="1:6" x14ac:dyDescent="0.2">
      <c r="B621" s="12"/>
      <c r="C621" s="36"/>
      <c r="E621" s="66"/>
      <c r="F621" s="72"/>
    </row>
    <row r="622" spans="1:6" x14ac:dyDescent="0.2">
      <c r="B622" s="10"/>
      <c r="C622" s="36"/>
      <c r="E622" s="66"/>
      <c r="F622" s="72"/>
    </row>
    <row r="624" spans="1:6" x14ac:dyDescent="0.2">
      <c r="B624" s="35"/>
      <c r="C624" s="36"/>
      <c r="E624" s="66"/>
      <c r="F624" s="72"/>
    </row>
    <row r="625" spans="1:6" x14ac:dyDescent="0.2">
      <c r="B625" s="10"/>
      <c r="C625" s="36"/>
      <c r="E625" s="66"/>
      <c r="F625" s="72"/>
    </row>
    <row r="626" spans="1:6" x14ac:dyDescent="0.2">
      <c r="B626" s="12"/>
      <c r="E626" s="65"/>
      <c r="F626" s="72"/>
    </row>
    <row r="627" spans="1:6" x14ac:dyDescent="0.2">
      <c r="B627" s="12"/>
      <c r="E627" s="66"/>
      <c r="F627" s="72"/>
    </row>
    <row r="628" spans="1:6" x14ac:dyDescent="0.2">
      <c r="A628" s="134"/>
      <c r="B628" s="133"/>
      <c r="C628" s="63"/>
      <c r="D628" s="64"/>
      <c r="E628" s="66"/>
      <c r="F628" s="72"/>
    </row>
    <row r="629" spans="1:6" x14ac:dyDescent="0.2">
      <c r="A629" s="61"/>
      <c r="B629" s="62"/>
      <c r="C629" s="63"/>
      <c r="D629" s="64"/>
      <c r="E629" s="66"/>
      <c r="F629" s="72"/>
    </row>
    <row r="630" spans="1:6" x14ac:dyDescent="0.2">
      <c r="A630" s="134"/>
      <c r="B630" s="133"/>
      <c r="C630" s="63"/>
      <c r="D630" s="64"/>
      <c r="E630" s="66"/>
      <c r="F630" s="72"/>
    </row>
    <row r="631" spans="1:6" x14ac:dyDescent="0.2">
      <c r="A631" s="61"/>
      <c r="B631" s="62"/>
      <c r="C631" s="63"/>
      <c r="D631" s="64"/>
      <c r="E631" s="66"/>
      <c r="F631" s="72"/>
    </row>
    <row r="632" spans="1:6" x14ac:dyDescent="0.2">
      <c r="A632" s="134"/>
      <c r="B632" s="133"/>
      <c r="C632" s="63"/>
      <c r="D632" s="64"/>
      <c r="E632" s="66"/>
      <c r="F632" s="72"/>
    </row>
    <row r="633" spans="1:6" x14ac:dyDescent="0.2">
      <c r="A633" s="61"/>
      <c r="B633" s="62"/>
      <c r="C633" s="63"/>
      <c r="D633" s="64"/>
      <c r="E633" s="66"/>
      <c r="F633" s="72"/>
    </row>
    <row r="634" spans="1:6" x14ac:dyDescent="0.2">
      <c r="A634" s="134"/>
      <c r="B634" s="133"/>
      <c r="C634" s="63"/>
      <c r="D634" s="64"/>
      <c r="E634" s="66"/>
      <c r="F634" s="72"/>
    </row>
    <row r="635" spans="1:6" x14ac:dyDescent="0.2">
      <c r="A635" s="61"/>
      <c r="B635" s="62"/>
      <c r="C635" s="63"/>
      <c r="D635" s="64"/>
      <c r="E635" s="66"/>
      <c r="F635" s="72"/>
    </row>
    <row r="636" spans="1:6" x14ac:dyDescent="0.2">
      <c r="A636" s="134"/>
      <c r="B636" s="133"/>
      <c r="C636" s="63"/>
      <c r="D636" s="64"/>
      <c r="E636" s="66"/>
      <c r="F636" s="72"/>
    </row>
    <row r="637" spans="1:6" x14ac:dyDescent="0.2">
      <c r="A637" s="61"/>
      <c r="B637" s="62"/>
      <c r="C637" s="63"/>
      <c r="D637" s="64"/>
      <c r="E637" s="66"/>
      <c r="F637" s="72"/>
    </row>
    <row r="638" spans="1:6" x14ac:dyDescent="0.2">
      <c r="A638" s="49"/>
      <c r="B638" s="12"/>
      <c r="C638" s="36"/>
      <c r="E638" s="66"/>
      <c r="F638" s="72"/>
    </row>
    <row r="639" spans="1:6" x14ac:dyDescent="0.2">
      <c r="A639" s="49"/>
      <c r="B639" s="12"/>
      <c r="C639" s="36"/>
      <c r="E639" s="66"/>
      <c r="F639" s="72"/>
    </row>
    <row r="640" spans="1:6" x14ac:dyDescent="0.2">
      <c r="A640" s="49"/>
      <c r="B640" s="10"/>
      <c r="E640" s="66"/>
      <c r="F640" s="68"/>
    </row>
    <row r="641" spans="1:6" x14ac:dyDescent="0.2">
      <c r="E641" s="66"/>
      <c r="F641" s="72"/>
    </row>
    <row r="642" spans="1:6" x14ac:dyDescent="0.2">
      <c r="E642" s="66"/>
      <c r="F642" s="72"/>
    </row>
    <row r="643" spans="1:6" x14ac:dyDescent="0.2">
      <c r="F643" s="68"/>
    </row>
    <row r="644" spans="1:6" x14ac:dyDescent="0.2">
      <c r="A644" s="78"/>
      <c r="B644" s="84"/>
      <c r="C644" s="51"/>
      <c r="D644" s="52"/>
      <c r="E644" s="56"/>
      <c r="F644" s="83"/>
    </row>
    <row r="645" spans="1:6" x14ac:dyDescent="0.2">
      <c r="A645" s="29"/>
      <c r="B645" s="57"/>
      <c r="C645" s="30"/>
      <c r="D645" s="31"/>
      <c r="E645" s="58"/>
      <c r="F645" s="77"/>
    </row>
    <row r="646" spans="1:6" x14ac:dyDescent="0.2">
      <c r="A646" s="29"/>
      <c r="B646" s="57"/>
      <c r="C646" s="30"/>
      <c r="D646" s="31"/>
      <c r="E646" s="58"/>
      <c r="F646" s="77"/>
    </row>
    <row r="647" spans="1:6" x14ac:dyDescent="0.2">
      <c r="B647" s="81"/>
    </row>
    <row r="648" spans="1:6" x14ac:dyDescent="0.2">
      <c r="B648" s="98"/>
      <c r="E648" s="68"/>
      <c r="F648" s="68"/>
    </row>
    <row r="649" spans="1:6" x14ac:dyDescent="0.2">
      <c r="B649" s="98"/>
      <c r="E649" s="68"/>
      <c r="F649" s="68"/>
    </row>
    <row r="650" spans="1:6" x14ac:dyDescent="0.2">
      <c r="B650" s="12"/>
      <c r="E650" s="65"/>
      <c r="F650" s="74"/>
    </row>
    <row r="651" spans="1:6" ht="13.5" thickBot="1" x14ac:dyDescent="0.25">
      <c r="B651" s="12"/>
      <c r="E651" s="65"/>
      <c r="F651" s="74"/>
    </row>
    <row r="652" spans="1:6" ht="14.25" thickTop="1" thickBot="1" x14ac:dyDescent="0.25">
      <c r="A652" s="5"/>
      <c r="B652" s="6"/>
      <c r="C652" s="6"/>
      <c r="D652" s="7"/>
      <c r="E652" s="8"/>
      <c r="F652" s="9"/>
    </row>
    <row r="653" spans="1:6" ht="13.5" thickTop="1" x14ac:dyDescent="0.2">
      <c r="B653" s="12"/>
      <c r="E653" s="65"/>
      <c r="F653" s="74"/>
    </row>
    <row r="654" spans="1:6" x14ac:dyDescent="0.2">
      <c r="B654" s="12"/>
      <c r="E654" s="65"/>
      <c r="F654" s="74"/>
    </row>
    <row r="655" spans="1:6" x14ac:dyDescent="0.2">
      <c r="B655" s="12"/>
      <c r="E655" s="65"/>
      <c r="F655" s="74"/>
    </row>
    <row r="656" spans="1:6" x14ac:dyDescent="0.2">
      <c r="B656" s="12"/>
      <c r="E656" s="65"/>
      <c r="F656" s="74"/>
    </row>
    <row r="657" spans="1:6" x14ac:dyDescent="0.2">
      <c r="B657" s="12"/>
      <c r="E657" s="65"/>
      <c r="F657" s="74"/>
    </row>
    <row r="658" spans="1:6" x14ac:dyDescent="0.2">
      <c r="B658" s="32"/>
      <c r="C658" s="33"/>
      <c r="D658" s="38"/>
      <c r="E658" s="73"/>
      <c r="F658" s="74"/>
    </row>
    <row r="660" spans="1:6" x14ac:dyDescent="0.2">
      <c r="A660" s="34"/>
      <c r="B660" s="82"/>
      <c r="C660" s="51"/>
      <c r="D660" s="52"/>
      <c r="E660" s="50"/>
      <c r="F660" s="75"/>
    </row>
    <row r="661" spans="1:6" ht="15.75" thickBot="1" x14ac:dyDescent="0.3">
      <c r="A661" s="29"/>
      <c r="B661" s="59"/>
      <c r="C661" s="30"/>
      <c r="D661" s="31"/>
      <c r="E661" s="20"/>
      <c r="F661" s="60"/>
    </row>
    <row r="662" spans="1:6" ht="15.75" thickBot="1" x14ac:dyDescent="0.3">
      <c r="A662" s="25"/>
      <c r="B662" s="97"/>
      <c r="C662" s="26"/>
      <c r="D662" s="27"/>
      <c r="E662" s="53"/>
      <c r="F662" s="76"/>
    </row>
  </sheetData>
  <phoneticPr fontId="0" type="noConversion"/>
  <pageMargins left="0.98425196850393704" right="0.39370078740157483" top="0.43307086614173229" bottom="0.78740157480314965" header="0" footer="0"/>
  <pageSetup paperSize="9" scale="86" orientation="portrait" r:id="rId1"/>
  <headerFooter alignWithMargins="0">
    <oddHeader xml:space="preserve">&amp;L&amp;8št.05/10-PZI&amp;R&amp;8Popis del - A. CEVOVOD   </oddHeader>
    <oddFooter>&amp;L&amp;8"Fekalna kanalizacija Rečica II.-FAZA"&amp;C&amp;8&amp;P/21&amp;R&amp;8OBČINA LAŠKO</oddFooter>
  </headerFooter>
  <rowBreaks count="7" manualBreakCount="7">
    <brk id="61" max="16383" man="1"/>
    <brk id="112" max="16383" man="1"/>
    <brk id="157" max="16383" man="1"/>
    <brk id="186" max="16383" man="1"/>
    <brk id="204" max="16383" man="1"/>
    <brk id="237" max="16383" man="1"/>
    <brk id="260" max="16383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A_CEVOVOD</vt:lpstr>
      <vt:lpstr>List3</vt:lpstr>
      <vt:lpstr>List4</vt:lpstr>
      <vt:lpstr>A_CEVOVOD!Področje_tiskanja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Polajzar Bostjan</cp:lastModifiedBy>
  <cp:lastPrinted>2015-10-09T09:03:02Z</cp:lastPrinted>
  <dcterms:created xsi:type="dcterms:W3CDTF">1997-01-31T12:20:41Z</dcterms:created>
  <dcterms:modified xsi:type="dcterms:W3CDTF">2015-10-20T07:25:44Z</dcterms:modified>
</cp:coreProperties>
</file>