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375" yWindow="-90" windowWidth="12765" windowHeight="13740"/>
  </bookViews>
  <sheets>
    <sheet name="popis I.faza" sheetId="3" r:id="rId1"/>
  </sheets>
  <definedNames>
    <definedName name="_xlnm.Print_Area" localSheetId="0">'popis I.faza'!$A$1:$F$422</definedName>
    <definedName name="_xlnm.Print_Titles" localSheetId="0">'popis I.faza'!$1:$4</definedName>
  </definedNames>
  <calcPr calcId="114210" fullCalcOnLoad="1"/>
</workbook>
</file>

<file path=xl/calcChain.xml><?xml version="1.0" encoding="utf-8"?>
<calcChain xmlns="http://schemas.openxmlformats.org/spreadsheetml/2006/main">
  <c r="F352" i="3"/>
  <c r="F371"/>
  <c r="F51"/>
  <c r="F380"/>
  <c r="F400"/>
  <c r="F52"/>
  <c r="F54"/>
  <c r="F58"/>
  <c r="F59"/>
  <c r="F61"/>
  <c r="F63"/>
  <c r="F65"/>
  <c r="F69"/>
  <c r="F71"/>
  <c r="F75"/>
  <c r="F76"/>
  <c r="F79"/>
  <c r="F171"/>
  <c r="F368"/>
  <c r="F417"/>
  <c r="F420"/>
  <c r="F329"/>
  <c r="F138"/>
  <c r="F135"/>
  <c r="F209"/>
  <c r="F358"/>
  <c r="F408"/>
  <c r="F389"/>
  <c r="F386"/>
  <c r="F383"/>
  <c r="F349"/>
  <c r="F334"/>
  <c r="F326"/>
  <c r="F323"/>
  <c r="F321"/>
  <c r="F317"/>
  <c r="F314"/>
  <c r="F303"/>
  <c r="F292"/>
  <c r="F295"/>
  <c r="F39"/>
  <c r="F275"/>
  <c r="F270"/>
  <c r="F259"/>
  <c r="F250"/>
  <c r="F247"/>
  <c r="F236"/>
  <c r="F220"/>
  <c r="G210"/>
  <c r="F160"/>
  <c r="F157"/>
  <c r="F152"/>
  <c r="F147"/>
  <c r="F144"/>
  <c r="F141"/>
  <c r="F132"/>
  <c r="F129"/>
  <c r="F107"/>
  <c r="F110"/>
  <c r="F21"/>
  <c r="F98"/>
  <c r="F95"/>
  <c r="F92"/>
  <c r="G293"/>
  <c r="F306"/>
  <c r="F40"/>
  <c r="F411"/>
  <c r="F284"/>
  <c r="F33"/>
  <c r="G282"/>
  <c r="G276"/>
  <c r="G237"/>
  <c r="G161"/>
  <c r="F89"/>
  <c r="F101"/>
  <c r="F20"/>
  <c r="F23"/>
  <c r="F239"/>
  <c r="F31"/>
  <c r="F337"/>
  <c r="F41"/>
  <c r="F278"/>
  <c r="F32"/>
  <c r="F212"/>
  <c r="F30"/>
  <c r="F163"/>
  <c r="F29"/>
  <c r="F35"/>
  <c r="F43"/>
  <c r="F45"/>
</calcChain>
</file>

<file path=xl/comments1.xml><?xml version="1.0" encoding="utf-8"?>
<comments xmlns="http://schemas.openxmlformats.org/spreadsheetml/2006/main">
  <authors>
    <author>esplanada</author>
  </authors>
  <commentList>
    <comment ref="E352" authorId="0">
      <text>
        <r>
          <rPr>
            <b/>
            <sz val="8"/>
            <color indexed="81"/>
            <rFont val="Tahoma"/>
            <charset val="1"/>
          </rPr>
          <t>vezano na popis ogrevanje - kotlovnica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358" authorId="0">
      <text>
        <r>
          <rPr>
            <b/>
            <sz val="8"/>
            <color indexed="81"/>
            <rFont val="Tahoma"/>
            <charset val="1"/>
          </rPr>
          <t>vezano na popis prezracevanje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380" authorId="0">
      <text>
        <r>
          <rPr>
            <b/>
            <sz val="8"/>
            <color indexed="81"/>
            <rFont val="Tahoma"/>
            <charset val="1"/>
          </rPr>
          <t>vezano na popis ogrevanje - kotlovnica</t>
        </r>
      </text>
    </comment>
  </commentList>
</comments>
</file>

<file path=xl/sharedStrings.xml><?xml version="1.0" encoding="utf-8"?>
<sst xmlns="http://schemas.openxmlformats.org/spreadsheetml/2006/main" count="377" uniqueCount="220">
  <si>
    <r>
      <t>Izdelava, dobava in montaža oken po RAL sistemu, izdelanih iz kvalitetnih PVC</t>
    </r>
    <r>
      <rPr>
        <sz val="10"/>
        <rFont val="ChaletOffice"/>
        <charset val="238"/>
      </rPr>
      <t xml:space="preserve"> (ali enakovrednih lesenih)</t>
    </r>
    <r>
      <rPr>
        <sz val="10"/>
        <color indexed="8"/>
        <rFont val="ChaletOffice"/>
        <charset val="238"/>
      </rPr>
      <t xml:space="preserve"> profilov s prekinjenim toplotnim mostom. Troslojna zasteklitev z izolacijskim steklom Ug = 0,6 W/m</t>
    </r>
    <r>
      <rPr>
        <sz val="10"/>
        <rFont val="Calibri"/>
        <family val="2"/>
        <charset val="238"/>
      </rPr>
      <t>²</t>
    </r>
    <r>
      <rPr>
        <sz val="10"/>
        <rFont val="ChaletOffice"/>
        <charset val="238"/>
      </rPr>
      <t>K, Uw = 0,90 W/m²K. Steklo brez efekta refleksa. Na zunanji strani vgrajene alu žaluzije (rolete), širina lamele 60 mm, z omarico, ročno upravljanje, zunaja Alu i</t>
    </r>
    <r>
      <rPr>
        <sz val="10"/>
        <color indexed="8"/>
        <rFont val="ChaletOffice"/>
        <charset val="238"/>
      </rPr>
      <t xml:space="preserve">n notranja PVC polica (vse upoštevati v ceni). Okna opremljena s kvalitetnim okovjem, tesnili, vsemi zaključki in prilagoditvami. Obračun po m² stavbnega pohištva. </t>
    </r>
    <r>
      <rPr>
        <b/>
        <i/>
        <u/>
        <sz val="10"/>
        <color indexed="8"/>
        <rFont val="ChaletOffice"/>
        <charset val="238"/>
      </rPr>
      <t>OPOMBA: Vse mere obvezno preveriti na objektu!</t>
    </r>
  </si>
  <si>
    <r>
      <t>Dobava in montaža trislojnih svetlobnih kupol dim 80/80: komplet z obdelavo in premazom z lateksom, dobavo in montažo toplotne izolacije 10 cm in Alu folije (poraba cca 4,00 m</t>
    </r>
    <r>
      <rPr>
        <sz val="10"/>
        <rFont val="Calibri"/>
        <family val="2"/>
        <charset val="238"/>
      </rPr>
      <t>²</t>
    </r>
    <r>
      <rPr>
        <sz val="11.5"/>
        <rFont val="ChaletOffice"/>
        <charset val="238"/>
      </rPr>
      <t>/</t>
    </r>
    <r>
      <rPr>
        <sz val="10"/>
        <rFont val="ChaletOffice"/>
        <charset val="238"/>
      </rPr>
      <t>kupolo), zaključno obrobo iz pocinkane in obarvane pločevine deb. 0.6 mm.</t>
    </r>
  </si>
  <si>
    <t>Začasen odklop in demontaža za ponovno uporabo - naprave (klimati, prezračevanje, instalacijske omarice… ocena cca 10 kosov); odvoz na začasno deponijo na gradbišču.</t>
  </si>
  <si>
    <t>Demontaža radiatorjev zaradi pozidave parapetov z vsemi transporti,  začasnim skladiščenjem ter ponovno montažo (ocena cca 40 kosov).</t>
  </si>
  <si>
    <t>6.</t>
  </si>
  <si>
    <t>Začasna demontaža za ponovno uporabo - manjši predmeti (rešetke, dimniška vratca…); odvoz na začasno deponijo na gradbišču.</t>
  </si>
  <si>
    <t>7.</t>
  </si>
  <si>
    <t>Ponovna montaža predhodno odstranjenih manjših predmetov (rešetke, dimniška vratca...) z vsemi pomožnimi deli.</t>
  </si>
  <si>
    <t>Ponovna montaža in priključitev predhodno odstranjenih naprav (klimati, prezračevanje, instalacijske omarice…) z vsemi pomožnimi deli.</t>
  </si>
  <si>
    <t>SKUPAJ:  B + C</t>
  </si>
  <si>
    <t>Dobava, vgradnja in postavitev sistema za zbiranje porabe energije. Sistem mora vsebovati:                                                                            1. primerna zunanja internetna povezava s strežnikom in spletom</t>
  </si>
  <si>
    <t>2. energetska upravljalna postaja, na kateri teče energetsko knjigovodstvo in nadzorni sistem</t>
  </si>
  <si>
    <t>3. ena ali več energetskih info točk</t>
  </si>
  <si>
    <t>4. energetski nadzorni sistem na senzorsko-aktuatorskem nivoju.                                                                                Preveritev in zagon sistema.</t>
  </si>
  <si>
    <t>SKUPAJ UPRAVIČENI STROŠKI (B.1 + C.1)</t>
  </si>
  <si>
    <t>SKUPAJ (B.1+C.1)</t>
  </si>
  <si>
    <t>A1) POPIS DEL - I. FAZA</t>
  </si>
  <si>
    <t>SKUPAJ I. FAZA (B+C) brez DDV</t>
  </si>
  <si>
    <t>Podroben opis glej v popisu Strojne instalacije I.FAZA - prezracevanje!</t>
  </si>
  <si>
    <t>Podroben opis glej v popisu Strojne instalacije I.FAZA - ogrevanje!</t>
  </si>
  <si>
    <t xml:space="preserve">                                                                                                                                                                                  POSTAVKA</t>
  </si>
  <si>
    <t>ENOTA</t>
  </si>
  <si>
    <t>KOLIČINA</t>
  </si>
  <si>
    <t>CENA</t>
  </si>
  <si>
    <t>kom</t>
  </si>
  <si>
    <t>REKAPITULACIJA</t>
  </si>
  <si>
    <t>III.</t>
  </si>
  <si>
    <t>IV.</t>
  </si>
  <si>
    <t>V.</t>
  </si>
  <si>
    <t>I.</t>
  </si>
  <si>
    <t>II.</t>
  </si>
  <si>
    <t>1.</t>
  </si>
  <si>
    <t>2.</t>
  </si>
  <si>
    <t>3.</t>
  </si>
  <si>
    <t>4.</t>
  </si>
  <si>
    <t xml:space="preserve">uporabljati je potrebno materiale, ki ustrezajo veljavnim predpisom in standardom; </t>
  </si>
  <si>
    <t>izmere in obračun je potrebno izdelati skladno z gradbenimi normami in uzancami;</t>
  </si>
  <si>
    <t>pri izvedbi je potrebno upoštevati določila pravil stroke obvezno tudi zahteve</t>
  </si>
  <si>
    <t xml:space="preserve">m² </t>
  </si>
  <si>
    <t>Gradbeni nadzor</t>
  </si>
  <si>
    <t>B.</t>
  </si>
  <si>
    <t>C.</t>
  </si>
  <si>
    <t>iz varstva pri delu!</t>
  </si>
  <si>
    <t>C</t>
  </si>
  <si>
    <t>INŠTALACIJSKA DELA</t>
  </si>
  <si>
    <t>Nosilna strešna konstrukcija je obstoječa</t>
  </si>
  <si>
    <t>kos</t>
  </si>
  <si>
    <t>STROJNE INŠTALACIJE IN OPREMA</t>
  </si>
  <si>
    <t>SKUPAJ STROJNE INŠTALACIJE IN OPREMA</t>
  </si>
  <si>
    <t>CENA/ENOTA</t>
  </si>
  <si>
    <t>Vse dimenzije in količine je potrebno preveriti na objektu.</t>
  </si>
  <si>
    <r>
      <t>m</t>
    </r>
    <r>
      <rPr>
        <sz val="10"/>
        <rFont val="Trebuchet MS"/>
        <family val="2"/>
        <charset val="238"/>
      </rPr>
      <t>¹</t>
    </r>
  </si>
  <si>
    <t>a.</t>
  </si>
  <si>
    <t>b.</t>
  </si>
  <si>
    <t>Dobava in montaža odtočnih kotličkov (Sika) fi 125 mm, komplet z varjenjem na PVC membransko folijo.</t>
  </si>
  <si>
    <t>žlebovi r.š. 500 mm s kljukami in pritrdilnim materialom</t>
  </si>
  <si>
    <t>Dobava in montaža žlebov in odtočnih cevi iz pocinkane barvane pločevine debeline 0,6 mm</t>
  </si>
  <si>
    <t>odtočne vertikalne cevi fi 120 mm z objemkami, komplet z fazonskimi deli, pritrdilnim materialom, zaščito pred udarci na višini do 2,00 m nad terenom ter izvedbo priključkov na obstoječe peskolove.</t>
  </si>
  <si>
    <t>Dobava in montaža strelovodne napeljave iz Al legirane žice fi 8 mm, komplet z inox nosilci ter ustreznimi meritvami po končanju del.</t>
  </si>
  <si>
    <t>kpl</t>
  </si>
  <si>
    <t>Ureditev gradbišča, postavitev zaščitne ograje, gradbiščne table, označbe, določitev  prostora za gradbiščne kontejnerje, postavitev žerjava oz. avtodvigala, skladiščenje novega in sortiranje odpadnega gradbenega materiala, prometna signalizacija, zaščita objektov in infrastrukture v neposredni bližini.</t>
  </si>
  <si>
    <t>Demontaža kleparskih elementov (odtočne cevi, zidne obrobe ipd.) in odvoz na komunalno deponijo.</t>
  </si>
  <si>
    <t>Dobava in vgradnja materialov za izdelavo poševnega stropa s toplotno izolacijo v sestavi:</t>
  </si>
  <si>
    <t>Toplotna izolacija na pocinkani podkonstrukciji v debelini 15 cm</t>
  </si>
  <si>
    <t>Toplotna izloacija med nosilno strešno konstrukcijo v debelini 15 cm</t>
  </si>
  <si>
    <t>Parna zapora</t>
  </si>
  <si>
    <t>Mavčno-kartonska obloga 1,25 cm</t>
  </si>
  <si>
    <t>Toplotna izolacija je iz kamene volne</t>
  </si>
  <si>
    <t>Odstranitev zunanjega stavbnega pohištva (oken) na objektu, vključno s sortiranjem in odvozom na trajno deponijo v oddaljenosti do 10 km. Obračun po m² stavbnega pohištva.</t>
  </si>
  <si>
    <t>Dobava in montaža zidnih obrob iz pocinkane in obarvane pločevine deb. 0,6 mm, r.š. 500 mm.</t>
  </si>
  <si>
    <t>Odstranitev zunanjega stavbnega pohištva (vrat) na objektu, vključno s sortiranjem in odvozom na trajno deponijo v oddaljenosti do 10 km. Obračun po m² stavbnega pohištva.</t>
  </si>
  <si>
    <t>PODSTREŠJE</t>
  </si>
  <si>
    <t>OKNA NA LUPINI STAVBE</t>
  </si>
  <si>
    <t>SKUPAJ OKNA NA LUPINI STAVBE</t>
  </si>
  <si>
    <t>VRATA NA LUPINI STAVBE</t>
  </si>
  <si>
    <t>SKUPAJ VRATA NA LUPINI STAVBE</t>
  </si>
  <si>
    <t>SKUPAJ PODSTREŠJE</t>
  </si>
  <si>
    <t xml:space="preserve">Dela je izvajti skladno s projektno dokumentacijo in po pravilih stroke; </t>
  </si>
  <si>
    <t>B.1</t>
  </si>
  <si>
    <t>B.2</t>
  </si>
  <si>
    <t>OSTALA ('neupravičena') GRADBENO OBRTNIŠKA DELA</t>
  </si>
  <si>
    <t>II.1 Rušitvena dela</t>
  </si>
  <si>
    <t>III.1 Rušitvena dela</t>
  </si>
  <si>
    <t>IV.1 Rušitvena dela</t>
  </si>
  <si>
    <t>SKUPAJ B.1</t>
  </si>
  <si>
    <t>SKUPAJ B.2</t>
  </si>
  <si>
    <t>POD</t>
  </si>
  <si>
    <t>SKUPAJ POD</t>
  </si>
  <si>
    <t>FASADA</t>
  </si>
  <si>
    <t>SKUPAJ FASADA</t>
  </si>
  <si>
    <t>A.1</t>
  </si>
  <si>
    <t>PROJEKTNA IN RAZPISNA DOKUMENTACIJA</t>
  </si>
  <si>
    <t>A.2</t>
  </si>
  <si>
    <t>GRADBENI IN PROJEKTANTSKI NADZOR</t>
  </si>
  <si>
    <t>SKUPAJ PROJEKTNA IN RAZPISNA DOKUMENTACIJA</t>
  </si>
  <si>
    <t>A.2.</t>
  </si>
  <si>
    <t>SKUPAJ GRADBENI IN PROJEKTANTSKI NADZOR</t>
  </si>
  <si>
    <t>SKUPAJ PROJEKTNA DOKUMENTACIJA IN NADZOR (A.1 + A.2)</t>
  </si>
  <si>
    <t>II.2 Stavbno pohištvo - okna</t>
  </si>
  <si>
    <t>III.2 Stavbno pohištvo - vrata</t>
  </si>
  <si>
    <t>GRADBENA IN OBRTNIŠKA DELA</t>
  </si>
  <si>
    <t>UPRAVIČENA' GRADBENA IN OBRTNIŠKA DELA</t>
  </si>
  <si>
    <t>SKUPAJ GRADBENA IN OBRTNIŠKA DELA (B.1 + B.2)</t>
  </si>
  <si>
    <t>C.1</t>
  </si>
  <si>
    <t>ELEKTRIČNE INŠTALACIJE IN OPREMA</t>
  </si>
  <si>
    <t>SKUPAJ ELEKTRIČNE INŠTALACIJE IN OPREMA</t>
  </si>
  <si>
    <t>C.2</t>
  </si>
  <si>
    <r>
      <rPr>
        <b/>
        <sz val="10"/>
        <rFont val="ChaletOffice"/>
        <charset val="238"/>
      </rPr>
      <t>OBJEKT :</t>
    </r>
    <r>
      <rPr>
        <sz val="10"/>
        <rFont val="ChaletOffice"/>
        <charset val="238"/>
      </rPr>
      <t xml:space="preserve"> OŠ ANTONA AŠKERCA RIMSKE TOPLICE - ENERGETSKA SANACIJA</t>
    </r>
  </si>
  <si>
    <r>
      <rPr>
        <b/>
        <sz val="10"/>
        <rFont val="ChaletOffice"/>
        <charset val="238"/>
      </rPr>
      <t>INVESTITOR:</t>
    </r>
    <r>
      <rPr>
        <sz val="10"/>
        <rFont val="ChaletOffice"/>
        <charset val="238"/>
      </rPr>
      <t xml:space="preserve">  OBČINA LAŠKO, Mestna ulica 2, 3270 Laško</t>
    </r>
  </si>
  <si>
    <t>Izdelava DIIP oz. IP za potrebe prijave na razpis za koriščenje nepovratnih sredstev.</t>
  </si>
  <si>
    <t>Demontaža obstoječih svetlobnih kupol z odvozom na komunalno deponijo.</t>
  </si>
  <si>
    <t>Pozidava okenskih parapetov s ploščami iz porobetona deb. 12,5 cm.</t>
  </si>
  <si>
    <t>Rušitev okenskih parapetov v sestavi lesen opaž, podkonstrukcija, kombi plošče: komplet z demontažo, sortiranjem in odvozom na trajno deponijo. Obračun po površini.</t>
  </si>
  <si>
    <t>Demontaža lesenega opaža, sortiranje odpadnega materiala in odvoz.</t>
  </si>
  <si>
    <t>Rušitev ravne strehe z odstranitvijo bitumenske kritine in toplotne izolacije, sortiranjem odpadnega materiala in odvozom.</t>
  </si>
  <si>
    <t>IV.2 Zidarska dela</t>
  </si>
  <si>
    <t>Izdelava toplotnoizolativne nepohodne ravne strehe na obstoječo naklonsko nosilno konstrukcijo v sestavi:</t>
  </si>
  <si>
    <t>Hladen bitumenski premaz</t>
  </si>
  <si>
    <t>Toplotna izolacija v debelini 30 cm (eps)</t>
  </si>
  <si>
    <t>Dvoslojna hidroizolacija - zgornji sloj z refleksnim posipom</t>
  </si>
  <si>
    <t>IV.3 Suhomontažna dela</t>
  </si>
  <si>
    <t>Dobava in izdelava toplotno izolacijske fasade (vključno z obdelavo spodnje strani ravnih napuščev zaradi odprave toplotnih mostov)  v sestavi: premaz za uničevanje alg in plesni,  sanacijska mikroarmirana izravnalna masa s stekleno mrežico, kamena volna, lamele debeline 16 cm (kot naprimer Knauf lamela FPPL), fasadna malta z mrežico, silikonsko-silikatni zaključni omet. Upoštevati sidranje lamel, obdelavo špalet in ostalih zaključkov z uporabo tipskih vogalnih in tesnilnih elementov in izvedbo cokla v višini 50 cm iz ekstrudiranega polistirena.</t>
  </si>
  <si>
    <t>Dobava in vgradnja materialov za izdelavo dodatne toplotne izolacije stropov vrhnjih etaž (vključno z obdelavo sten do višine min. 60 cm zaradi odprave toplotnih mostov) iz mineralne volne v debelini 30 cm, vključno z dvojno leseno podkonstrukcijo, polaganjem paropropustne folije in pohodnih desk deb. 25 mm.</t>
  </si>
  <si>
    <t>Odstranitev strelovoda po fasadi objekta.</t>
  </si>
  <si>
    <t>UPRAVIČENA' INŠTALACIJSKA DELA</t>
  </si>
  <si>
    <t>OGREVANJE, HLAJENJE IN PREZRAČEVANJE</t>
  </si>
  <si>
    <t>ENERGETSKO UČINKOVITA PROIZVODNJA ENERGIJE</t>
  </si>
  <si>
    <t>SKUPAJ C.1</t>
  </si>
  <si>
    <t>OSTALA ('neupravičena') INŠTALACIJSKA DELA</t>
  </si>
  <si>
    <t>SKUPAJ C.2</t>
  </si>
  <si>
    <t>SKUPAJ INŠTALACIJSKA DELA (C.1 + C.2)</t>
  </si>
  <si>
    <t>UPRAVIČENA INŠTALACIJSKA DELA</t>
  </si>
  <si>
    <t>I.1</t>
  </si>
  <si>
    <t>Optimizacija ogrevalnih sistemov</t>
  </si>
  <si>
    <t>I.2</t>
  </si>
  <si>
    <t>Prezračevanje</t>
  </si>
  <si>
    <t>I.3</t>
  </si>
  <si>
    <t>Pohlajevanje</t>
  </si>
  <si>
    <t>I.4</t>
  </si>
  <si>
    <t>Energetski monitoring</t>
  </si>
  <si>
    <t>SKUPAJ OGREVANJE, HLAJENJE IN PREZRAČEVANJE</t>
  </si>
  <si>
    <t>II.1</t>
  </si>
  <si>
    <t>Kotli na biomaso</t>
  </si>
  <si>
    <t>II.2</t>
  </si>
  <si>
    <t>Toplotne črpalke - ogrevanje</t>
  </si>
  <si>
    <t>II.3</t>
  </si>
  <si>
    <t>Toplotne črpalke - priprava tople sanitarne vode</t>
  </si>
  <si>
    <t>II.4</t>
  </si>
  <si>
    <t>Solarni sistemi</t>
  </si>
  <si>
    <t>II.5</t>
  </si>
  <si>
    <t>Kogeneracija</t>
  </si>
  <si>
    <t xml:space="preserve">SKUPAJ ENERGETSKO UČINKOVITA PROIZVODNJA ENERGIJE </t>
  </si>
  <si>
    <t>Izvedba dilatacij v AB stenah nadstreškov zaradi odprave toplotnih mostov: upoštevati žaganje betonskih konstrukcij debeline 20 cm, transport ter skladiščenje na gradbišču in odvoz na trajno deponijo v oddaljenosti do 10 km. Obračun po tekočem metru razreza.</t>
  </si>
  <si>
    <t>IV.4 Toplotna izolacija hladnega podstrešja</t>
  </si>
  <si>
    <t>Fasadni odri višine do 10 m: naprava podstavka, montaža in demontaža ter vsa pomožna dela na gradbišču</t>
  </si>
  <si>
    <t>Frekvenčna regulacija obtočnih črpalk, kompresorjev, ventilatorjev in drugih elektromotornih pogonov.</t>
  </si>
  <si>
    <t>Vgradnja kotla na biomaso (peleti) s postavitvijo in potrebnimi inštalacijami, vključno z demontažo obstoječega kotla in opreme.</t>
  </si>
  <si>
    <t>Gradbena dela za cevno povezavo zalogovnik za pelete - kotlovnica (izkop, polaganje na peščeno podlago, obsip in zasutje)</t>
  </si>
  <si>
    <t xml:space="preserve">Izvedba prebojev DN 100 v AB stenah debeline do 30 cm za priključitev zunanje enote T.Č. </t>
  </si>
  <si>
    <t>Predelava obstoječega razdelilnika s črpalkami (brez frekvenčnf regulacije)</t>
  </si>
  <si>
    <t>Vgradnja sistema za centralno prezračevanje z rekuperacijo.</t>
  </si>
  <si>
    <t>105/55 - enokrilno</t>
  </si>
  <si>
    <t>120/80 - enokrilno</t>
  </si>
  <si>
    <t>110/91 - enokrilno</t>
  </si>
  <si>
    <t>90/195 - enokrilno</t>
  </si>
  <si>
    <t>60+120+45/80 - sestavljeno (odpiranje po shemi)</t>
  </si>
  <si>
    <t>120+60+120/62 - sestavljeno (odpiranje po shemi)</t>
  </si>
  <si>
    <t>50+110+50/70 - sestavljeno (odpiranje po shemi)</t>
  </si>
  <si>
    <t>2x110/70 - sestavljeno (odpiranje po shemi)</t>
  </si>
  <si>
    <t>120/175 - enokrilno</t>
  </si>
  <si>
    <t>110/191 - enoktilno</t>
  </si>
  <si>
    <t>4x(60+120)+60 - sestavljeno (fiksno)</t>
  </si>
  <si>
    <t>2x(60+120)/30 - 4-delno (fiksno)</t>
  </si>
  <si>
    <t>60+120+60/30 - 3-delno (fiksno)</t>
  </si>
  <si>
    <t>60+120/60 - 2-delno (odpiranje po shemi)</t>
  </si>
  <si>
    <t>120/60+115 - 2-delno (odpiranje po shemi)</t>
  </si>
  <si>
    <t>2x120/120 - sestavljeno (odpiranje po shemi)</t>
  </si>
  <si>
    <t>3x(60+120)+60/60 - 7-delno (odpiranje po shemi)</t>
  </si>
  <si>
    <t>4x120/80 - 4-delno (odpiranje po shemi)</t>
  </si>
  <si>
    <t>3x80/170 - sestavljeno (odpiranje po shemi)</t>
  </si>
  <si>
    <t>120+60+120/166 - sestavljeno (odpiranje po shemi)</t>
  </si>
  <si>
    <t>110/170 - enokrilno</t>
  </si>
  <si>
    <t>110/171 - enokrilno</t>
  </si>
  <si>
    <t>120+60+120/170 - sestavljeno (odpiranje po shemi)</t>
  </si>
  <si>
    <t>4x95/100+106 - sestavljeno (fiksno)</t>
  </si>
  <si>
    <t>100/2x116 + 180/232 + 100/2x116 - sestavljeno (odp. po shemi)</t>
  </si>
  <si>
    <t>45+3x(120+60)/170 - sestavljeno (odpiranje po shemi)</t>
  </si>
  <si>
    <t>3x(60+120)+60/170 - sestavljeno (odpiranje po shemi)</t>
  </si>
  <si>
    <t>4x(60+120)+60/166 - sestavljeno (odpiranje po shemi)</t>
  </si>
  <si>
    <t>110/205+41N - enokrilna (zasvetljena) z nadsvetlobo</t>
  </si>
  <si>
    <t>110/205+40N - enokrilna (zasvetljena) z nadsvetlobo</t>
  </si>
  <si>
    <t>2x75/205 - dvokrilna (zastekljena)</t>
  </si>
  <si>
    <t>2x82/210 - dvokrilna (s prezrač. rešetko)</t>
  </si>
  <si>
    <t>2x90/210 - dvokrilna</t>
  </si>
  <si>
    <t>2x95/210 - dvokrilna</t>
  </si>
  <si>
    <t>2x65/205+60N - dvokrilna (delno zastekljena z nadsvetlobo)</t>
  </si>
  <si>
    <t>2x80/205+41N - dvokrilna (zastekljena z nadsvetlobo)</t>
  </si>
  <si>
    <t>2x85/205+41N - dvokrilna (zastekljena z nadsvetlobo)</t>
  </si>
  <si>
    <r>
      <t xml:space="preserve">Izdelava, dobava in montaža vhodnih in drugih zunanjih vrat RAL sistemu, izdelanih iz kvalitetnih PVC (ali enakovrednih lesenih) profilov s prekinjenim toplotnim mostom. Zasteklitev iz varnostnega stekla. </t>
    </r>
    <r>
      <rPr>
        <sz val="10"/>
        <color indexed="8"/>
        <rFont val="ChaletOffice"/>
        <charset val="238"/>
      </rPr>
      <t xml:space="preserve">Vrata opremljena z okovjem z masivnimi tečaji in varnostnim cilindričnim vložkom, upoštevati vse potrebne zaključke in prilagoditve. Obračun po m² stavbnega pohištva. </t>
    </r>
    <r>
      <rPr>
        <b/>
        <i/>
        <u/>
        <sz val="10"/>
        <color indexed="8"/>
        <rFont val="ChaletOffice"/>
        <charset val="238"/>
      </rPr>
      <t>OPOMBA: Vse mere obvezno preveriti na objektu!</t>
    </r>
  </si>
  <si>
    <t>Izdelava posnetka obstiječega stanja.</t>
  </si>
  <si>
    <t>Izdelava PHPP izračuna obstoječe energijske učinkovitosti in bodoče (po prenovi).</t>
  </si>
  <si>
    <t>Izdelava idejne zasnove energetske sanacije s projektantsko oceno investicije.</t>
  </si>
  <si>
    <t>SKUPAJ (brez A.1 z DDV)</t>
  </si>
  <si>
    <t>SKUPAJ NEUPRAVIČENI STROŠKI (brez A.1 z DDV)</t>
  </si>
  <si>
    <t>60/65 - enokrilno (fiksno)</t>
  </si>
  <si>
    <t>110/205+46 - francosko</t>
  </si>
  <si>
    <t>2x(120+60)60 - 4-delno (odpiranje po shemi)</t>
  </si>
  <si>
    <t>PRIPRAVLJALNA DELA</t>
  </si>
  <si>
    <t>SKUPAJ PPRIPRAVLJALNA DELA</t>
  </si>
  <si>
    <t>DELA NA KONSTRUKCIJI OBJEKTA</t>
  </si>
  <si>
    <t>FINALIZACIJA OBJEKTA</t>
  </si>
  <si>
    <t>5.</t>
  </si>
  <si>
    <t>I.1 Rušitvena dela</t>
  </si>
  <si>
    <t>I.2 Zidarska dela</t>
  </si>
  <si>
    <t>I.3 Fasaderska dela</t>
  </si>
  <si>
    <t>SKUPAJ DELA NA KONSTRUKCIJI OBJEKTA</t>
  </si>
  <si>
    <t>III.1 Krovska in kleparska dela</t>
  </si>
  <si>
    <t>III.2 Slikopleskarska dela</t>
  </si>
  <si>
    <t>SKUPAJ FINALIZACIJA OBJEKTA</t>
  </si>
  <si>
    <t>Bandžiranje, kitanje in beljenje sten in stropov.</t>
  </si>
</sst>
</file>

<file path=xl/styles.xml><?xml version="1.0" encoding="utf-8"?>
<styleSheet xmlns="http://schemas.openxmlformats.org/spreadsheetml/2006/main">
  <numFmts count="6">
    <numFmt numFmtId="164" formatCode="_-* #,##0.00\ _S_I_T_-;\-* #,##0.00\ _S_I_T_-;_-* &quot;-&quot;??\ _S_I_T_-;_-@_-"/>
    <numFmt numFmtId="165" formatCode="#,##0.00\ _S_I_T"/>
    <numFmt numFmtId="166" formatCode="#,##0.00\ [$€-424];\-#,##0.00\ [$€-424]"/>
    <numFmt numFmtId="167" formatCode="#,##0.00\ &quot;€&quot;"/>
    <numFmt numFmtId="168" formatCode="#,##0.00\ &quot;€&quot;;;;"/>
    <numFmt numFmtId="169" formatCode="#,##0.00;;;"/>
  </numFmts>
  <fonts count="48">
    <font>
      <sz val="10"/>
      <name val="Arial"/>
      <charset val="238"/>
    </font>
    <font>
      <sz val="10"/>
      <name val="Arial"/>
      <family val="2"/>
      <charset val="238"/>
    </font>
    <font>
      <i/>
      <sz val="6"/>
      <name val="ChaletOffice"/>
      <charset val="238"/>
    </font>
    <font>
      <sz val="10"/>
      <name val="ChaletOffice"/>
      <charset val="238"/>
    </font>
    <font>
      <i/>
      <sz val="9"/>
      <color indexed="8"/>
      <name val="ChaletOffice"/>
      <charset val="238"/>
    </font>
    <font>
      <sz val="10"/>
      <color indexed="8"/>
      <name val="ChaletOffice"/>
      <charset val="238"/>
    </font>
    <font>
      <sz val="10"/>
      <color indexed="10"/>
      <name val="ChaletOffice"/>
      <charset val="238"/>
    </font>
    <font>
      <i/>
      <sz val="8"/>
      <name val="ChaletOffice"/>
      <charset val="238"/>
    </font>
    <font>
      <b/>
      <sz val="10"/>
      <color indexed="8"/>
      <name val="ChaletOffice"/>
      <charset val="238"/>
    </font>
    <font>
      <b/>
      <sz val="10"/>
      <name val="ChaletOffice"/>
      <charset val="238"/>
    </font>
    <font>
      <i/>
      <sz val="9"/>
      <name val="ChaletOffice"/>
      <charset val="238"/>
    </font>
    <font>
      <sz val="9"/>
      <name val="ChaletOffice"/>
      <charset val="238"/>
    </font>
    <font>
      <i/>
      <sz val="10"/>
      <color indexed="8"/>
      <name val="ChaletOffice"/>
      <charset val="238"/>
    </font>
    <font>
      <b/>
      <sz val="10"/>
      <color indexed="10"/>
      <name val="ChaletOffice"/>
      <charset val="238"/>
    </font>
    <font>
      <i/>
      <sz val="10"/>
      <name val="ChaletOffice"/>
      <charset val="238"/>
    </font>
    <font>
      <b/>
      <sz val="10"/>
      <color indexed="8"/>
      <name val="Trebuchet MS"/>
      <family val="2"/>
      <charset val="1"/>
    </font>
    <font>
      <sz val="10"/>
      <color indexed="8"/>
      <name val="Trebuchet MS"/>
      <family val="2"/>
      <charset val="1"/>
    </font>
    <font>
      <sz val="10"/>
      <name val="Trebuchet MS"/>
      <family val="2"/>
      <charset val="1"/>
    </font>
    <font>
      <sz val="10"/>
      <name val="Trebuchet MS"/>
      <family val="2"/>
      <charset val="238"/>
    </font>
    <font>
      <sz val="10"/>
      <name val="Calibri"/>
      <family val="2"/>
      <charset val="238"/>
    </font>
    <font>
      <b/>
      <i/>
      <u/>
      <sz val="10"/>
      <color indexed="8"/>
      <name val="ChaletOffice"/>
      <charset val="238"/>
    </font>
    <font>
      <b/>
      <u/>
      <sz val="10"/>
      <color indexed="8"/>
      <name val="ChaletOffice"/>
      <charset val="238"/>
    </font>
    <font>
      <b/>
      <i/>
      <sz val="10"/>
      <name val="ChaletOffice"/>
      <charset val="238"/>
    </font>
    <font>
      <b/>
      <sz val="9"/>
      <name val="ChaletOffice"/>
      <charset val="238"/>
    </font>
    <font>
      <b/>
      <i/>
      <sz val="9"/>
      <name val="ChaletOffice"/>
      <charset val="238"/>
    </font>
    <font>
      <sz val="11.5"/>
      <name val="ChaletOffice"/>
      <charset val="238"/>
    </font>
    <font>
      <sz val="10"/>
      <name val="Arial CE"/>
      <family val="2"/>
      <charset val="238"/>
    </font>
    <font>
      <sz val="10"/>
      <name val="Arial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0"/>
      <color indexed="8"/>
      <name val="ChaletOffice"/>
      <charset val="238"/>
    </font>
    <font>
      <sz val="9"/>
      <color indexed="8"/>
      <name val="ChaletOffice"/>
      <charset val="238"/>
    </font>
    <font>
      <i/>
      <sz val="9"/>
      <color indexed="8"/>
      <name val="ChaletOffice"/>
      <charset val="238"/>
    </font>
    <font>
      <sz val="10"/>
      <color indexed="8"/>
      <name val="Trebuchet MS"/>
      <family val="2"/>
      <charset val="1"/>
    </font>
    <font>
      <b/>
      <sz val="10"/>
      <color indexed="8"/>
      <name val="ChaletOffice"/>
      <charset val="238"/>
    </font>
    <font>
      <b/>
      <sz val="9"/>
      <color indexed="8"/>
      <name val="ChaletOffice"/>
      <charset val="238"/>
    </font>
    <font>
      <b/>
      <i/>
      <sz val="9"/>
      <color indexed="8"/>
      <name val="ChaletOffice"/>
      <charset val="238"/>
    </font>
    <font>
      <b/>
      <sz val="10"/>
      <color indexed="8"/>
      <name val="Trebuchet MS"/>
      <family val="2"/>
      <charset val="1"/>
    </font>
    <font>
      <sz val="10"/>
      <color indexed="8"/>
      <name val="Arial CE"/>
      <family val="2"/>
      <charset val="238"/>
    </font>
    <font>
      <sz val="9"/>
      <color indexed="10"/>
      <name val="ChaletOffice"/>
      <charset val="238"/>
    </font>
    <font>
      <b/>
      <u/>
      <sz val="10"/>
      <color indexed="8"/>
      <name val="ChaletOffice"/>
      <charset val="238"/>
    </font>
    <font>
      <b/>
      <sz val="10"/>
      <color indexed="10"/>
      <name val="ChaletOffice"/>
      <charset val="238"/>
    </font>
    <font>
      <sz val="10"/>
      <color indexed="8"/>
      <name val="Trebuchet MS"/>
      <family val="2"/>
      <charset val="238"/>
    </font>
    <font>
      <sz val="10"/>
      <color indexed="10"/>
      <name val="Trebuchet MS"/>
      <family val="2"/>
      <charset val="1"/>
    </font>
    <font>
      <sz val="10"/>
      <color indexed="10"/>
      <name val="ChaletOffice"/>
      <charset val="238"/>
    </font>
    <font>
      <sz val="10"/>
      <color indexed="10"/>
      <name val="Arial"/>
      <family val="2"/>
      <charset val="238"/>
    </font>
    <font>
      <b/>
      <sz val="12"/>
      <name val="ChaletOffice"/>
      <charset val="238"/>
    </font>
    <font>
      <sz val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7" fillId="0" borderId="0"/>
    <xf numFmtId="0" fontId="1" fillId="0" borderId="0"/>
    <xf numFmtId="164" fontId="1" fillId="0" borderId="0" applyFont="0" applyFill="0" applyBorder="0" applyAlignment="0" applyProtection="0"/>
  </cellStyleXfs>
  <cellXfs count="268">
    <xf numFmtId="0" fontId="0" fillId="0" borderId="0" xfId="0"/>
    <xf numFmtId="0" fontId="2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center" wrapText="1"/>
      <protection hidden="1"/>
    </xf>
    <xf numFmtId="1" fontId="3" fillId="0" borderId="0" xfId="0" applyNumberFormat="1" applyFont="1" applyFill="1" applyBorder="1" applyAlignment="1" applyProtection="1">
      <alignment horizontal="right" vertical="top"/>
      <protection hidden="1"/>
    </xf>
    <xf numFmtId="49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165" fontId="3" fillId="0" borderId="0" xfId="0" applyNumberFormat="1" applyFont="1" applyFill="1" applyBorder="1" applyAlignment="1" applyProtection="1">
      <alignment vertical="center" wrapText="1"/>
      <protection hidden="1"/>
    </xf>
    <xf numFmtId="165" fontId="7" fillId="0" borderId="0" xfId="0" applyNumberFormat="1" applyFont="1" applyFill="1" applyBorder="1" applyAlignment="1" applyProtection="1">
      <alignment vertical="center" wrapText="1"/>
      <protection hidden="1"/>
    </xf>
    <xf numFmtId="0" fontId="3" fillId="0" borderId="0" xfId="0" applyFont="1" applyFill="1" applyProtection="1">
      <protection hidden="1"/>
    </xf>
    <xf numFmtId="4" fontId="11" fillId="0" borderId="0" xfId="5" applyNumberFormat="1" applyFont="1" applyFill="1" applyBorder="1" applyAlignment="1" applyProtection="1">
      <alignment horizontal="right" vertical="top"/>
    </xf>
    <xf numFmtId="0" fontId="11" fillId="0" borderId="0" xfId="0" applyFont="1" applyFill="1" applyProtection="1"/>
    <xf numFmtId="0" fontId="10" fillId="0" borderId="0" xfId="0" applyFont="1" applyFill="1" applyProtection="1"/>
    <xf numFmtId="1" fontId="3" fillId="0" borderId="0" xfId="0" applyNumberFormat="1" applyFont="1" applyFill="1" applyBorder="1" applyAlignment="1" applyProtection="1">
      <alignment horizontal="right" vertical="top" wrapText="1"/>
      <protection hidden="1"/>
    </xf>
    <xf numFmtId="49" fontId="5" fillId="0" borderId="0" xfId="0" applyNumberFormat="1" applyFont="1" applyFill="1" applyBorder="1" applyAlignment="1" applyProtection="1">
      <alignment horizontal="left" wrapText="1"/>
      <protection hidden="1"/>
    </xf>
    <xf numFmtId="49" fontId="12" fillId="0" borderId="0" xfId="0" applyNumberFormat="1" applyFont="1" applyFill="1" applyBorder="1" applyAlignment="1" applyProtection="1">
      <alignment horizontal="center"/>
      <protection hidden="1"/>
    </xf>
    <xf numFmtId="0" fontId="13" fillId="0" borderId="0" xfId="0" applyFont="1" applyFill="1" applyBorder="1" applyAlignment="1" applyProtection="1">
      <alignment horizontal="center" vertical="center" wrapText="1"/>
      <protection hidden="1"/>
    </xf>
    <xf numFmtId="165" fontId="3" fillId="0" borderId="0" xfId="0" applyNumberFormat="1" applyFont="1" applyFill="1" applyBorder="1" applyProtection="1">
      <protection hidden="1"/>
    </xf>
    <xf numFmtId="165" fontId="9" fillId="0" borderId="0" xfId="0" applyNumberFormat="1" applyFont="1" applyFill="1" applyBorder="1" applyProtection="1">
      <protection hidden="1"/>
    </xf>
    <xf numFmtId="4" fontId="10" fillId="0" borderId="0" xfId="5" applyNumberFormat="1" applyFont="1" applyFill="1" applyBorder="1" applyAlignment="1" applyProtection="1">
      <alignment horizontal="right" vertical="top"/>
    </xf>
    <xf numFmtId="0" fontId="10" fillId="0" borderId="0" xfId="0" applyFont="1" applyFill="1" applyAlignment="1" applyProtection="1"/>
    <xf numFmtId="165" fontId="2" fillId="0" borderId="0" xfId="0" applyNumberFormat="1" applyFont="1" applyFill="1" applyBorder="1" applyProtection="1">
      <protection hidden="1"/>
    </xf>
    <xf numFmtId="165" fontId="4" fillId="0" borderId="0" xfId="0" applyNumberFormat="1" applyFont="1" applyFill="1" applyBorder="1" applyAlignment="1" applyProtection="1">
      <alignment horizontal="right" wrapText="1"/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165" fontId="3" fillId="0" borderId="2" xfId="0" applyNumberFormat="1" applyFont="1" applyFill="1" applyBorder="1" applyProtection="1">
      <protection hidden="1"/>
    </xf>
    <xf numFmtId="49" fontId="3" fillId="0" borderId="0" xfId="0" applyNumberFormat="1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justify" vertical="top" wrapText="1"/>
    </xf>
    <xf numFmtId="4" fontId="3" fillId="0" borderId="0" xfId="0" applyNumberFormat="1" applyFont="1" applyFill="1" applyBorder="1"/>
    <xf numFmtId="4" fontId="9" fillId="0" borderId="0" xfId="0" applyNumberFormat="1" applyFont="1" applyFill="1" applyBorder="1" applyAlignment="1">
      <alignment horizontal="justify" vertical="top" wrapText="1"/>
    </xf>
    <xf numFmtId="49" fontId="9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/>
    <xf numFmtId="0" fontId="3" fillId="0" borderId="0" xfId="0" applyFont="1" applyBorder="1" applyAlignment="1">
      <alignment vertical="top"/>
    </xf>
    <xf numFmtId="4" fontId="3" fillId="0" borderId="0" xfId="0" applyNumberFormat="1" applyFont="1" applyBorder="1" applyAlignment="1">
      <alignment vertical="top" wrapText="1"/>
    </xf>
    <xf numFmtId="4" fontId="6" fillId="0" borderId="0" xfId="0" applyNumberFormat="1" applyFont="1" applyBorder="1" applyAlignment="1">
      <alignment wrapText="1"/>
    </xf>
    <xf numFmtId="4" fontId="3" fillId="0" borderId="0" xfId="0" applyNumberFormat="1" applyFont="1" applyBorder="1"/>
    <xf numFmtId="4" fontId="9" fillId="0" borderId="0" xfId="0" applyNumberFormat="1" applyFont="1" applyBorder="1" applyAlignment="1">
      <alignment vertical="top" wrapText="1"/>
    </xf>
    <xf numFmtId="4" fontId="9" fillId="0" borderId="0" xfId="0" applyNumberFormat="1" applyFont="1" applyBorder="1"/>
    <xf numFmtId="0" fontId="3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justify" vertical="top"/>
    </xf>
    <xf numFmtId="0" fontId="3" fillId="0" borderId="0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 applyProtection="1">
      <alignment horizontal="right" vertical="top"/>
      <protection hidden="1"/>
    </xf>
    <xf numFmtId="49" fontId="14" fillId="0" borderId="1" xfId="0" applyNumberFormat="1" applyFont="1" applyFill="1" applyBorder="1" applyProtection="1"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1" fontId="5" fillId="0" borderId="4" xfId="0" applyNumberFormat="1" applyFont="1" applyFill="1" applyBorder="1" applyAlignment="1" applyProtection="1">
      <alignment horizontal="right" vertical="top" wrapText="1"/>
      <protection hidden="1"/>
    </xf>
    <xf numFmtId="49" fontId="12" fillId="0" borderId="5" xfId="0" applyNumberFormat="1" applyFont="1" applyFill="1" applyBorder="1" applyAlignment="1" applyProtection="1">
      <alignment wrapText="1"/>
      <protection hidden="1"/>
    </xf>
    <xf numFmtId="49" fontId="12" fillId="0" borderId="5" xfId="0" applyNumberFormat="1" applyFont="1" applyFill="1" applyBorder="1" applyAlignment="1" applyProtection="1">
      <alignment horizontal="center"/>
      <protection hidden="1"/>
    </xf>
    <xf numFmtId="49" fontId="14" fillId="0" borderId="0" xfId="0" applyNumberFormat="1" applyFont="1" applyFill="1" applyBorder="1" applyAlignment="1" applyProtection="1">
      <alignment horizontal="left" vertical="top"/>
      <protection hidden="1"/>
    </xf>
    <xf numFmtId="4" fontId="9" fillId="0" borderId="0" xfId="0" applyNumberFormat="1" applyFont="1" applyFill="1" applyBorder="1" applyAlignment="1">
      <alignment vertical="top"/>
    </xf>
    <xf numFmtId="0" fontId="9" fillId="0" borderId="0" xfId="0" applyFont="1" applyFill="1" applyBorder="1"/>
    <xf numFmtId="49" fontId="15" fillId="0" borderId="0" xfId="0" applyNumberFormat="1" applyFont="1" applyAlignment="1">
      <alignment vertical="top" wrapText="1"/>
    </xf>
    <xf numFmtId="166" fontId="16" fillId="0" borderId="0" xfId="0" applyNumberFormat="1" applyFont="1" applyAlignment="1" applyProtection="1">
      <alignment vertical="top" wrapText="1"/>
    </xf>
    <xf numFmtId="166" fontId="16" fillId="0" borderId="0" xfId="0" applyNumberFormat="1" applyFont="1" applyAlignment="1" applyProtection="1">
      <alignment horizontal="right" vertical="top" wrapText="1"/>
    </xf>
    <xf numFmtId="49" fontId="17" fillId="0" borderId="0" xfId="0" applyNumberFormat="1" applyFont="1" applyAlignment="1">
      <alignment vertical="top" wrapText="1"/>
    </xf>
    <xf numFmtId="166" fontId="17" fillId="0" borderId="0" xfId="0" applyNumberFormat="1" applyFont="1" applyAlignment="1" applyProtection="1">
      <alignment horizontal="right" vertical="top" wrapText="1"/>
    </xf>
    <xf numFmtId="49" fontId="16" fillId="0" borderId="0" xfId="0" applyNumberFormat="1" applyFont="1" applyAlignment="1">
      <alignment vertical="top" wrapText="1"/>
    </xf>
    <xf numFmtId="166" fontId="16" fillId="0" borderId="6" xfId="0" applyNumberFormat="1" applyFont="1" applyBorder="1" applyAlignment="1" applyProtection="1">
      <alignment vertical="top" wrapText="1"/>
    </xf>
    <xf numFmtId="166" fontId="15" fillId="0" borderId="0" xfId="0" applyNumberFormat="1" applyFont="1" applyAlignment="1" applyProtection="1">
      <alignment vertical="top" wrapText="1"/>
    </xf>
    <xf numFmtId="0" fontId="11" fillId="0" borderId="0" xfId="0" applyFont="1" applyFill="1" applyBorder="1" applyProtection="1"/>
    <xf numFmtId="49" fontId="16" fillId="0" borderId="0" xfId="0" applyNumberFormat="1" applyFont="1" applyBorder="1" applyAlignment="1">
      <alignment vertical="top" wrapText="1"/>
    </xf>
    <xf numFmtId="4" fontId="8" fillId="0" borderId="0" xfId="0" applyNumberFormat="1" applyFont="1" applyAlignment="1">
      <alignment horizontal="justify" vertical="top" wrapText="1"/>
    </xf>
    <xf numFmtId="4" fontId="5" fillId="0" borderId="0" xfId="0" applyNumberFormat="1" applyFont="1" applyAlignment="1">
      <alignment vertical="top" wrapText="1"/>
    </xf>
    <xf numFmtId="4" fontId="3" fillId="0" borderId="0" xfId="0" applyNumberFormat="1" applyFont="1" applyAlignment="1">
      <alignment horizontal="justify" vertical="top" wrapText="1"/>
    </xf>
    <xf numFmtId="4" fontId="3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horizontal="justify" vertical="top" wrapText="1"/>
    </xf>
    <xf numFmtId="4" fontId="5" fillId="0" borderId="0" xfId="0" applyNumberFormat="1" applyFont="1" applyBorder="1" applyAlignment="1">
      <alignment vertical="top" wrapText="1"/>
    </xf>
    <xf numFmtId="4" fontId="5" fillId="0" borderId="0" xfId="0" applyNumberFormat="1" applyFont="1" applyBorder="1" applyAlignment="1">
      <alignment horizontal="justify" vertical="top" wrapText="1"/>
    </xf>
    <xf numFmtId="4" fontId="8" fillId="0" borderId="0" xfId="0" applyNumberFormat="1" applyFont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0" fontId="9" fillId="0" borderId="0" xfId="0" applyFont="1" applyBorder="1" applyAlignment="1">
      <alignment vertical="top"/>
    </xf>
    <xf numFmtId="49" fontId="16" fillId="0" borderId="7" xfId="0" applyNumberFormat="1" applyFont="1" applyBorder="1" applyAlignment="1">
      <alignment vertical="top" wrapText="1"/>
    </xf>
    <xf numFmtId="4" fontId="5" fillId="0" borderId="7" xfId="0" applyNumberFormat="1" applyFont="1" applyBorder="1" applyAlignment="1">
      <alignment horizontal="justify" vertical="top" wrapText="1"/>
    </xf>
    <xf numFmtId="4" fontId="5" fillId="0" borderId="7" xfId="0" applyNumberFormat="1" applyFont="1" applyBorder="1" applyAlignment="1">
      <alignment vertical="top" wrapText="1"/>
    </xf>
    <xf numFmtId="49" fontId="17" fillId="0" borderId="0" xfId="0" applyNumberFormat="1" applyFont="1" applyBorder="1" applyAlignment="1">
      <alignment vertical="top" wrapText="1"/>
    </xf>
    <xf numFmtId="4" fontId="3" fillId="0" borderId="0" xfId="0" applyNumberFormat="1" applyFont="1" applyBorder="1" applyAlignment="1">
      <alignment horizontal="justify" vertical="top" wrapText="1"/>
    </xf>
    <xf numFmtId="49" fontId="17" fillId="0" borderId="7" xfId="0" applyNumberFormat="1" applyFont="1" applyBorder="1" applyAlignment="1">
      <alignment vertical="top" wrapText="1"/>
    </xf>
    <xf numFmtId="4" fontId="3" fillId="0" borderId="7" xfId="0" applyNumberFormat="1" applyFont="1" applyBorder="1" applyAlignment="1">
      <alignment horizontal="justify" vertical="top" wrapText="1"/>
    </xf>
    <xf numFmtId="4" fontId="3" fillId="0" borderId="7" xfId="0" applyNumberFormat="1" applyFont="1" applyBorder="1" applyAlignment="1">
      <alignment vertical="top" wrapText="1"/>
    </xf>
    <xf numFmtId="167" fontId="3" fillId="0" borderId="0" xfId="0" applyNumberFormat="1" applyFont="1" applyFill="1" applyBorder="1" applyProtection="1">
      <protection hidden="1"/>
    </xf>
    <xf numFmtId="167" fontId="3" fillId="0" borderId="7" xfId="0" applyNumberFormat="1" applyFont="1" applyFill="1" applyBorder="1" applyProtection="1">
      <protection hidden="1"/>
    </xf>
    <xf numFmtId="4" fontId="11" fillId="0" borderId="7" xfId="5" applyNumberFormat="1" applyFont="1" applyFill="1" applyBorder="1" applyAlignment="1" applyProtection="1">
      <alignment horizontal="right" vertical="top"/>
    </xf>
    <xf numFmtId="167" fontId="3" fillId="0" borderId="0" xfId="0" applyNumberFormat="1" applyFont="1" applyFill="1" applyBorder="1"/>
    <xf numFmtId="167" fontId="9" fillId="0" borderId="0" xfId="0" applyNumberFormat="1" applyFont="1" applyFill="1" applyBorder="1"/>
    <xf numFmtId="0" fontId="0" fillId="0" borderId="0" xfId="0" applyAlignment="1">
      <alignment vertical="top"/>
    </xf>
    <xf numFmtId="0" fontId="0" fillId="0" borderId="0" xfId="0" applyAlignment="1"/>
    <xf numFmtId="0" fontId="3" fillId="0" borderId="0" xfId="0" applyFont="1" applyFill="1" applyAlignment="1" applyProtection="1">
      <alignment wrapText="1"/>
      <protection hidden="1"/>
    </xf>
    <xf numFmtId="4" fontId="3" fillId="0" borderId="0" xfId="0" applyNumberFormat="1" applyFont="1" applyAlignment="1">
      <alignment horizontal="justify" wrapText="1"/>
    </xf>
    <xf numFmtId="4" fontId="5" fillId="0" borderId="0" xfId="0" applyNumberFormat="1" applyFont="1" applyAlignment="1">
      <alignment wrapText="1"/>
    </xf>
    <xf numFmtId="0" fontId="10" fillId="0" borderId="0" xfId="0" applyFont="1" applyFill="1" applyBorder="1" applyProtection="1"/>
    <xf numFmtId="49" fontId="30" fillId="0" borderId="0" xfId="0" applyNumberFormat="1" applyFont="1" applyFill="1" applyBorder="1" applyAlignment="1">
      <alignment vertical="top"/>
    </xf>
    <xf numFmtId="4" fontId="30" fillId="0" borderId="0" xfId="0" applyNumberFormat="1" applyFont="1" applyFill="1" applyBorder="1" applyAlignment="1">
      <alignment horizontal="justify" vertical="top" wrapText="1"/>
    </xf>
    <xf numFmtId="4" fontId="30" fillId="0" borderId="0" xfId="0" applyNumberFormat="1" applyFont="1" applyFill="1" applyBorder="1"/>
    <xf numFmtId="4" fontId="31" fillId="0" borderId="0" xfId="5" applyNumberFormat="1" applyFont="1" applyFill="1" applyBorder="1" applyAlignment="1" applyProtection="1">
      <alignment horizontal="right" vertical="top"/>
    </xf>
    <xf numFmtId="0" fontId="32" fillId="0" borderId="0" xfId="0" applyFont="1" applyFill="1" applyProtection="1"/>
    <xf numFmtId="0" fontId="31" fillId="0" borderId="0" xfId="0" applyFont="1" applyFill="1" applyProtection="1"/>
    <xf numFmtId="49" fontId="14" fillId="0" borderId="5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Alignment="1">
      <alignment vertical="top" wrapText="1"/>
    </xf>
    <xf numFmtId="4" fontId="3" fillId="0" borderId="0" xfId="0" applyNumberFormat="1" applyFont="1" applyAlignment="1">
      <alignment wrapText="1"/>
    </xf>
    <xf numFmtId="0" fontId="9" fillId="0" borderId="0" xfId="0" applyFont="1" applyFill="1" applyBorder="1" applyAlignment="1" applyProtection="1">
      <alignment horizontal="center" vertical="center" wrapText="1"/>
      <protection hidden="1"/>
    </xf>
    <xf numFmtId="167" fontId="9" fillId="0" borderId="0" xfId="0" applyNumberFormat="1" applyFont="1" applyFill="1" applyBorder="1" applyProtection="1">
      <protection hidden="1"/>
    </xf>
    <xf numFmtId="4" fontId="9" fillId="0" borderId="0" xfId="0" applyNumberFormat="1" applyFont="1" applyAlignment="1">
      <alignment horizontal="justify" vertical="top" wrapText="1"/>
    </xf>
    <xf numFmtId="4" fontId="21" fillId="0" borderId="0" xfId="0" applyNumberFormat="1" applyFont="1" applyAlignment="1">
      <alignment horizontal="justify" vertical="top" wrapText="1"/>
    </xf>
    <xf numFmtId="0" fontId="22" fillId="0" borderId="0" xfId="0" applyFont="1" applyFill="1" applyProtection="1"/>
    <xf numFmtId="0" fontId="9" fillId="0" borderId="0" xfId="0" applyFont="1" applyFill="1" applyProtection="1"/>
    <xf numFmtId="166" fontId="16" fillId="0" borderId="0" xfId="0" applyNumberFormat="1" applyFont="1" applyBorder="1" applyAlignment="1" applyProtection="1">
      <alignment vertical="top" wrapText="1"/>
    </xf>
    <xf numFmtId="0" fontId="3" fillId="0" borderId="0" xfId="0" applyFont="1" applyFill="1" applyAlignment="1" applyProtection="1">
      <alignment vertical="top" wrapText="1"/>
    </xf>
    <xf numFmtId="4" fontId="23" fillId="0" borderId="0" xfId="5" applyNumberFormat="1" applyFont="1" applyFill="1" applyBorder="1" applyAlignment="1" applyProtection="1">
      <alignment horizontal="right" vertical="top"/>
    </xf>
    <xf numFmtId="0" fontId="24" fillId="0" borderId="0" xfId="0" applyFont="1" applyFill="1" applyProtection="1"/>
    <xf numFmtId="0" fontId="23" fillId="0" borderId="0" xfId="0" applyFont="1" applyFill="1" applyProtection="1"/>
    <xf numFmtId="4" fontId="9" fillId="0" borderId="0" xfId="0" quotePrefix="1" applyNumberFormat="1" applyFont="1" applyFill="1" applyBorder="1" applyAlignment="1">
      <alignment vertical="top"/>
    </xf>
    <xf numFmtId="4" fontId="24" fillId="0" borderId="0" xfId="5" applyNumberFormat="1" applyFont="1" applyFill="1" applyBorder="1" applyAlignment="1" applyProtection="1">
      <alignment horizontal="right" vertical="top"/>
    </xf>
    <xf numFmtId="0" fontId="24" fillId="0" borderId="0" xfId="0" applyFont="1" applyFill="1" applyAlignment="1" applyProtection="1"/>
    <xf numFmtId="4" fontId="3" fillId="0" borderId="0" xfId="0" applyNumberFormat="1" applyFont="1" applyAlignment="1">
      <alignment horizontal="justify" vertical="top"/>
    </xf>
    <xf numFmtId="4" fontId="10" fillId="0" borderId="0" xfId="0" applyNumberFormat="1" applyFont="1" applyFill="1" applyAlignment="1" applyProtection="1"/>
    <xf numFmtId="49" fontId="33" fillId="0" borderId="0" xfId="0" applyNumberFormat="1" applyFont="1" applyAlignment="1">
      <alignment vertical="top" wrapText="1"/>
    </xf>
    <xf numFmtId="4" fontId="34" fillId="0" borderId="0" xfId="0" applyNumberFormat="1" applyFont="1" applyAlignment="1">
      <alignment horizontal="justify" vertical="top" wrapText="1"/>
    </xf>
    <xf numFmtId="4" fontId="34" fillId="0" borderId="0" xfId="0" applyNumberFormat="1" applyFont="1" applyAlignment="1">
      <alignment vertical="top" wrapText="1"/>
    </xf>
    <xf numFmtId="166" fontId="33" fillId="0" borderId="0" xfId="0" applyNumberFormat="1" applyFont="1" applyBorder="1" applyAlignment="1" applyProtection="1">
      <alignment vertical="top" wrapText="1"/>
    </xf>
    <xf numFmtId="49" fontId="34" fillId="0" borderId="0" xfId="0" applyNumberFormat="1" applyFont="1" applyFill="1" applyBorder="1" applyAlignment="1">
      <alignment vertical="top"/>
    </xf>
    <xf numFmtId="4" fontId="34" fillId="0" borderId="0" xfId="0" applyNumberFormat="1" applyFont="1" applyFill="1" applyBorder="1" applyAlignment="1">
      <alignment vertical="top"/>
    </xf>
    <xf numFmtId="4" fontId="34" fillId="0" borderId="0" xfId="0" applyNumberFormat="1" applyFont="1" applyFill="1" applyBorder="1"/>
    <xf numFmtId="4" fontId="35" fillId="0" borderId="0" xfId="5" applyNumberFormat="1" applyFont="1" applyFill="1" applyBorder="1" applyAlignment="1" applyProtection="1">
      <alignment horizontal="right" vertical="top"/>
    </xf>
    <xf numFmtId="0" fontId="36" fillId="0" borderId="0" xfId="0" applyFont="1" applyFill="1" applyProtection="1"/>
    <xf numFmtId="0" fontId="35" fillId="0" borderId="0" xfId="0" applyFont="1" applyFill="1" applyProtection="1"/>
    <xf numFmtId="49" fontId="37" fillId="0" borderId="0" xfId="0" applyNumberFormat="1" applyFont="1" applyAlignment="1">
      <alignment vertical="top" wrapText="1"/>
    </xf>
    <xf numFmtId="4" fontId="30" fillId="0" borderId="0" xfId="0" applyNumberFormat="1" applyFont="1" applyAlignment="1">
      <alignment vertical="top" wrapText="1"/>
    </xf>
    <xf numFmtId="166" fontId="33" fillId="0" borderId="0" xfId="0" applyNumberFormat="1" applyFont="1" applyAlignment="1" applyProtection="1">
      <alignment vertical="top" wrapText="1"/>
    </xf>
    <xf numFmtId="4" fontId="30" fillId="0" borderId="0" xfId="0" applyNumberFormat="1" applyFont="1" applyBorder="1" applyAlignment="1">
      <alignment vertical="top" wrapText="1"/>
    </xf>
    <xf numFmtId="0" fontId="30" fillId="0" borderId="0" xfId="0" applyFont="1" applyFill="1" applyBorder="1" applyAlignment="1">
      <alignment horizontal="justify" vertical="top" wrapText="1"/>
    </xf>
    <xf numFmtId="4" fontId="34" fillId="0" borderId="0" xfId="0" applyNumberFormat="1" applyFont="1" applyFill="1" applyBorder="1" applyAlignment="1">
      <alignment horizontal="justify" vertical="top" wrapText="1"/>
    </xf>
    <xf numFmtId="49" fontId="38" fillId="0" borderId="7" xfId="0" applyNumberFormat="1" applyFont="1" applyFill="1" applyBorder="1" applyAlignment="1">
      <alignment vertical="top"/>
    </xf>
    <xf numFmtId="0" fontId="38" fillId="0" borderId="7" xfId="0" applyFont="1" applyFill="1" applyBorder="1" applyAlignment="1">
      <alignment horizontal="justify" vertical="top" wrapText="1"/>
    </xf>
    <xf numFmtId="4" fontId="30" fillId="0" borderId="7" xfId="0" applyNumberFormat="1" applyFont="1" applyFill="1" applyBorder="1" applyAlignment="1">
      <alignment horizontal="right" vertical="top" wrapText="1"/>
    </xf>
    <xf numFmtId="4" fontId="30" fillId="0" borderId="7" xfId="0" applyNumberFormat="1" applyFont="1" applyFill="1" applyBorder="1"/>
    <xf numFmtId="49" fontId="38" fillId="0" borderId="0" xfId="0" applyNumberFormat="1" applyFont="1" applyFill="1" applyBorder="1" applyAlignment="1">
      <alignment vertical="top"/>
    </xf>
    <xf numFmtId="0" fontId="38" fillId="0" borderId="0" xfId="0" applyFont="1" applyFill="1" applyBorder="1" applyAlignment="1">
      <alignment horizontal="justify" vertical="top" wrapText="1"/>
    </xf>
    <xf numFmtId="4" fontId="30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Protection="1"/>
    <xf numFmtId="0" fontId="24" fillId="0" borderId="0" xfId="0" applyFont="1" applyFill="1" applyBorder="1" applyProtection="1"/>
    <xf numFmtId="4" fontId="3" fillId="0" borderId="0" xfId="0" applyNumberFormat="1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0" fontId="3" fillId="0" borderId="8" xfId="0" applyFont="1" applyBorder="1" applyAlignment="1">
      <alignment vertical="top"/>
    </xf>
    <xf numFmtId="4" fontId="3" fillId="0" borderId="8" xfId="0" applyNumberFormat="1" applyFont="1" applyBorder="1" applyAlignment="1">
      <alignment vertical="top" wrapText="1"/>
    </xf>
    <xf numFmtId="4" fontId="3" fillId="0" borderId="8" xfId="0" applyNumberFormat="1" applyFont="1" applyBorder="1" applyAlignment="1">
      <alignment wrapText="1"/>
    </xf>
    <xf numFmtId="4" fontId="3" fillId="0" borderId="8" xfId="0" applyNumberFormat="1" applyFont="1" applyBorder="1"/>
    <xf numFmtId="167" fontId="3" fillId="0" borderId="8" xfId="0" applyNumberFormat="1" applyFont="1" applyFill="1" applyBorder="1"/>
    <xf numFmtId="49" fontId="3" fillId="2" borderId="0" xfId="0" applyNumberFormat="1" applyFont="1" applyFill="1" applyBorder="1" applyAlignment="1">
      <alignment vertical="top"/>
    </xf>
    <xf numFmtId="4" fontId="3" fillId="2" borderId="0" xfId="0" applyNumberFormat="1" applyFont="1" applyFill="1" applyBorder="1" applyAlignment="1">
      <alignment horizontal="justify" vertical="top" wrapText="1"/>
    </xf>
    <xf numFmtId="4" fontId="3" fillId="2" borderId="0" xfId="0" applyNumberFormat="1" applyFont="1" applyFill="1" applyBorder="1"/>
    <xf numFmtId="49" fontId="17" fillId="0" borderId="7" xfId="4" applyNumberFormat="1" applyFont="1" applyBorder="1" applyAlignment="1">
      <alignment vertical="top" wrapText="1"/>
    </xf>
    <xf numFmtId="4" fontId="3" fillId="0" borderId="7" xfId="4" applyNumberFormat="1" applyFont="1" applyBorder="1" applyAlignment="1">
      <alignment horizontal="justify" vertical="top" wrapText="1"/>
    </xf>
    <xf numFmtId="4" fontId="3" fillId="0" borderId="7" xfId="4" applyNumberFormat="1" applyFont="1" applyBorder="1" applyAlignment="1">
      <alignment vertical="top" wrapText="1"/>
    </xf>
    <xf numFmtId="167" fontId="3" fillId="0" borderId="7" xfId="4" applyNumberFormat="1" applyFont="1" applyFill="1" applyBorder="1" applyProtection="1">
      <protection hidden="1"/>
    </xf>
    <xf numFmtId="49" fontId="17" fillId="0" borderId="0" xfId="4" applyNumberFormat="1" applyFont="1" applyBorder="1" applyAlignment="1">
      <alignment vertical="top" wrapText="1"/>
    </xf>
    <xf numFmtId="4" fontId="3" fillId="0" borderId="0" xfId="4" applyNumberFormat="1" applyFont="1" applyBorder="1" applyAlignment="1">
      <alignment horizontal="justify" vertical="top" wrapText="1"/>
    </xf>
    <xf numFmtId="4" fontId="3" fillId="0" borderId="0" xfId="4" applyNumberFormat="1" applyFont="1" applyAlignment="1">
      <alignment vertical="top" wrapText="1"/>
    </xf>
    <xf numFmtId="167" fontId="3" fillId="0" borderId="0" xfId="4" applyNumberFormat="1" applyFont="1" applyFill="1" applyBorder="1" applyProtection="1">
      <protection hidden="1"/>
    </xf>
    <xf numFmtId="49" fontId="17" fillId="0" borderId="0" xfId="4" applyNumberFormat="1" applyFont="1" applyAlignment="1">
      <alignment vertical="top" wrapText="1"/>
    </xf>
    <xf numFmtId="4" fontId="8" fillId="0" borderId="0" xfId="4" applyNumberFormat="1" applyFont="1" applyAlignment="1">
      <alignment horizontal="justify" vertical="top" wrapText="1"/>
    </xf>
    <xf numFmtId="0" fontId="10" fillId="0" borderId="0" xfId="4" applyFont="1" applyFill="1" applyProtection="1"/>
    <xf numFmtId="0" fontId="39" fillId="0" borderId="0" xfId="0" applyFont="1" applyFill="1" applyProtection="1"/>
    <xf numFmtId="4" fontId="9" fillId="2" borderId="0" xfId="0" applyNumberFormat="1" applyFont="1" applyFill="1" applyBorder="1" applyAlignment="1">
      <alignment horizontal="justify" vertical="top" wrapText="1"/>
    </xf>
    <xf numFmtId="4" fontId="6" fillId="2" borderId="0" xfId="0" applyNumberFormat="1" applyFont="1" applyFill="1" applyBorder="1" applyAlignment="1">
      <alignment wrapText="1"/>
    </xf>
    <xf numFmtId="4" fontId="9" fillId="2" borderId="0" xfId="0" applyNumberFormat="1" applyFont="1" applyFill="1" applyBorder="1"/>
    <xf numFmtId="0" fontId="23" fillId="2" borderId="0" xfId="0" applyFont="1" applyFill="1" applyBorder="1" applyProtection="1"/>
    <xf numFmtId="4" fontId="3" fillId="2" borderId="0" xfId="0" quotePrefix="1" applyNumberFormat="1" applyFont="1" applyFill="1" applyBorder="1" applyAlignment="1">
      <alignment horizontal="justify" vertical="top" wrapText="1"/>
    </xf>
    <xf numFmtId="167" fontId="3" fillId="2" borderId="0" xfId="0" applyNumberFormat="1" applyFont="1" applyFill="1" applyBorder="1"/>
    <xf numFmtId="167" fontId="9" fillId="2" borderId="0" xfId="0" applyNumberFormat="1" applyFont="1" applyFill="1" applyBorder="1"/>
    <xf numFmtId="0" fontId="30" fillId="0" borderId="0" xfId="0" applyFont="1" applyFill="1" applyProtection="1">
      <protection hidden="1"/>
    </xf>
    <xf numFmtId="165" fontId="34" fillId="0" borderId="0" xfId="0" applyNumberFormat="1" applyFont="1" applyFill="1" applyBorder="1" applyProtection="1">
      <protection hidden="1"/>
    </xf>
    <xf numFmtId="0" fontId="3" fillId="0" borderId="0" xfId="0" applyFont="1" applyFill="1" applyAlignment="1" applyProtection="1">
      <alignment horizontal="justify" vertical="top" wrapText="1"/>
    </xf>
    <xf numFmtId="0" fontId="3" fillId="0" borderId="0" xfId="0" applyFont="1" applyFill="1" applyAlignment="1" applyProtection="1">
      <alignment horizontal="justify" wrapText="1"/>
      <protection hidden="1"/>
    </xf>
    <xf numFmtId="49" fontId="3" fillId="2" borderId="0" xfId="4" applyNumberFormat="1" applyFont="1" applyFill="1" applyBorder="1" applyAlignment="1">
      <alignment vertical="top"/>
    </xf>
    <xf numFmtId="4" fontId="3" fillId="2" borderId="0" xfId="4" quotePrefix="1" applyNumberFormat="1" applyFont="1" applyFill="1" applyBorder="1" applyAlignment="1">
      <alignment horizontal="justify" vertical="top" wrapText="1"/>
    </xf>
    <xf numFmtId="4" fontId="3" fillId="2" borderId="0" xfId="4" applyNumberFormat="1" applyFont="1" applyFill="1" applyBorder="1"/>
    <xf numFmtId="167" fontId="3" fillId="2" borderId="0" xfId="4" applyNumberFormat="1" applyFont="1" applyFill="1" applyBorder="1"/>
    <xf numFmtId="4" fontId="3" fillId="2" borderId="0" xfId="4" applyNumberFormat="1" applyFont="1" applyFill="1" applyBorder="1" applyAlignment="1">
      <alignment horizontal="justify" vertical="top" wrapText="1"/>
    </xf>
    <xf numFmtId="49" fontId="9" fillId="2" borderId="0" xfId="4" applyNumberFormat="1" applyFont="1" applyFill="1" applyBorder="1" applyAlignment="1">
      <alignment vertical="top"/>
    </xf>
    <xf numFmtId="4" fontId="9" fillId="2" borderId="0" xfId="4" applyNumberFormat="1" applyFont="1" applyFill="1" applyBorder="1" applyAlignment="1">
      <alignment vertical="top"/>
    </xf>
    <xf numFmtId="4" fontId="9" fillId="2" borderId="0" xfId="4" applyNumberFormat="1" applyFont="1" applyFill="1" applyBorder="1" applyAlignment="1">
      <alignment horizontal="justify" vertical="top" wrapText="1"/>
    </xf>
    <xf numFmtId="4" fontId="3" fillId="2" borderId="0" xfId="4" applyNumberFormat="1" applyFont="1" applyFill="1" applyBorder="1" applyAlignment="1">
      <alignment wrapText="1"/>
    </xf>
    <xf numFmtId="167" fontId="9" fillId="2" borderId="0" xfId="4" applyNumberFormat="1" applyFont="1" applyFill="1" applyBorder="1"/>
    <xf numFmtId="49" fontId="3" fillId="0" borderId="0" xfId="4" applyNumberFormat="1" applyFont="1" applyFill="1" applyBorder="1" applyAlignment="1">
      <alignment vertical="top"/>
    </xf>
    <xf numFmtId="4" fontId="3" fillId="0" borderId="0" xfId="4" applyNumberFormat="1" applyFont="1" applyFill="1" applyBorder="1" applyAlignment="1">
      <alignment horizontal="justify" vertical="top" wrapText="1"/>
    </xf>
    <xf numFmtId="4" fontId="9" fillId="0" borderId="0" xfId="4" applyNumberFormat="1" applyFont="1" applyFill="1" applyBorder="1"/>
    <xf numFmtId="167" fontId="9" fillId="0" borderId="0" xfId="4" applyNumberFormat="1" applyFont="1" applyFill="1" applyBorder="1"/>
    <xf numFmtId="0" fontId="10" fillId="0" borderId="0" xfId="4" applyFont="1" applyFill="1" applyBorder="1" applyProtection="1"/>
    <xf numFmtId="0" fontId="11" fillId="0" borderId="0" xfId="4" applyFont="1" applyFill="1" applyBorder="1" applyProtection="1"/>
    <xf numFmtId="4" fontId="9" fillId="0" borderId="0" xfId="4" applyNumberFormat="1" applyFont="1" applyFill="1" applyBorder="1" applyAlignment="1">
      <alignment horizontal="justify" vertical="top" wrapText="1"/>
    </xf>
    <xf numFmtId="4" fontId="3" fillId="0" borderId="0" xfId="4" applyNumberFormat="1" applyFont="1" applyFill="1" applyBorder="1"/>
    <xf numFmtId="167" fontId="3" fillId="0" borderId="0" xfId="4" applyNumberFormat="1" applyFont="1" applyFill="1" applyBorder="1"/>
    <xf numFmtId="4" fontId="9" fillId="0" borderId="0" xfId="4" applyNumberFormat="1" applyFont="1" applyFill="1" applyBorder="1" applyAlignment="1">
      <alignment vertical="top"/>
    </xf>
    <xf numFmtId="0" fontId="10" fillId="0" borderId="0" xfId="4" applyFont="1" applyFill="1" applyAlignment="1" applyProtection="1"/>
    <xf numFmtId="49" fontId="34" fillId="0" borderId="0" xfId="4" applyNumberFormat="1" applyFont="1" applyFill="1" applyBorder="1" applyAlignment="1">
      <alignment vertical="top"/>
    </xf>
    <xf numFmtId="4" fontId="34" fillId="0" borderId="0" xfId="4" applyNumberFormat="1" applyFont="1" applyFill="1" applyBorder="1" applyAlignment="1">
      <alignment vertical="top"/>
    </xf>
    <xf numFmtId="4" fontId="3" fillId="0" borderId="0" xfId="4" applyNumberFormat="1" applyFont="1" applyFill="1" applyBorder="1" applyAlignment="1">
      <alignment vertical="top"/>
    </xf>
    <xf numFmtId="0" fontId="1" fillId="0" borderId="0" xfId="4"/>
    <xf numFmtId="49" fontId="37" fillId="0" borderId="0" xfId="4" applyNumberFormat="1" applyFont="1" applyAlignment="1">
      <alignment vertical="top" wrapText="1"/>
    </xf>
    <xf numFmtId="4" fontId="34" fillId="0" borderId="0" xfId="4" applyNumberFormat="1" applyFont="1" applyAlignment="1">
      <alignment horizontal="justify" vertical="top" wrapText="1"/>
    </xf>
    <xf numFmtId="4" fontId="40" fillId="0" borderId="0" xfId="4" applyNumberFormat="1" applyFont="1" applyAlignment="1">
      <alignment horizontal="justify" vertical="top" wrapText="1"/>
    </xf>
    <xf numFmtId="49" fontId="26" fillId="0" borderId="7" xfId="4" applyNumberFormat="1" applyFont="1" applyFill="1" applyBorder="1" applyAlignment="1">
      <alignment vertical="top"/>
    </xf>
    <xf numFmtId="0" fontId="26" fillId="0" borderId="7" xfId="4" applyFont="1" applyFill="1" applyBorder="1" applyAlignment="1">
      <alignment horizontal="justify" vertical="top" wrapText="1"/>
    </xf>
    <xf numFmtId="4" fontId="3" fillId="0" borderId="7" xfId="4" applyNumberFormat="1" applyFont="1" applyFill="1" applyBorder="1" applyAlignment="1">
      <alignment horizontal="right" vertical="top" wrapText="1"/>
    </xf>
    <xf numFmtId="4" fontId="3" fillId="0" borderId="7" xfId="4" applyNumberFormat="1" applyFont="1" applyFill="1" applyBorder="1"/>
    <xf numFmtId="49" fontId="26" fillId="0" borderId="0" xfId="4" applyNumberFormat="1" applyFont="1" applyFill="1" applyBorder="1" applyAlignment="1">
      <alignment vertical="top"/>
    </xf>
    <xf numFmtId="0" fontId="26" fillId="0" borderId="0" xfId="4" applyFont="1" applyFill="1" applyBorder="1" applyAlignment="1">
      <alignment horizontal="justify" vertical="top" wrapText="1"/>
    </xf>
    <xf numFmtId="4" fontId="3" fillId="0" borderId="0" xfId="4" applyNumberFormat="1" applyFont="1" applyFill="1" applyBorder="1" applyAlignment="1">
      <alignment horizontal="right" vertical="top" wrapText="1"/>
    </xf>
    <xf numFmtId="49" fontId="9" fillId="0" borderId="0" xfId="4" applyNumberFormat="1" applyFont="1" applyFill="1" applyBorder="1" applyAlignment="1">
      <alignment vertical="top"/>
    </xf>
    <xf numFmtId="4" fontId="9" fillId="0" borderId="0" xfId="4" applyNumberFormat="1" applyFont="1" applyFill="1" applyBorder="1" applyAlignment="1">
      <alignment horizontal="justify" vertical="top"/>
    </xf>
    <xf numFmtId="0" fontId="3" fillId="0" borderId="0" xfId="4" applyFont="1" applyFill="1" applyProtection="1">
      <protection hidden="1"/>
    </xf>
    <xf numFmtId="0" fontId="9" fillId="0" borderId="0" xfId="4" applyFont="1" applyFill="1" applyBorder="1" applyAlignment="1" applyProtection="1">
      <alignment horizontal="center" vertical="center" wrapText="1"/>
      <protection hidden="1"/>
    </xf>
    <xf numFmtId="49" fontId="3" fillId="0" borderId="7" xfId="4" applyNumberFormat="1" applyFont="1" applyFill="1" applyBorder="1" applyAlignment="1">
      <alignment vertical="top"/>
    </xf>
    <xf numFmtId="4" fontId="3" fillId="0" borderId="7" xfId="4" applyNumberFormat="1" applyFont="1" applyFill="1" applyBorder="1" applyAlignment="1">
      <alignment horizontal="justify" vertical="top" wrapText="1"/>
    </xf>
    <xf numFmtId="0" fontId="3" fillId="0" borderId="7" xfId="4" applyFont="1" applyFill="1" applyBorder="1" applyProtection="1">
      <protection hidden="1"/>
    </xf>
    <xf numFmtId="165" fontId="3" fillId="0" borderId="7" xfId="4" applyNumberFormat="1" applyFont="1" applyFill="1" applyBorder="1" applyProtection="1">
      <protection hidden="1"/>
    </xf>
    <xf numFmtId="4" fontId="41" fillId="0" borderId="0" xfId="0" applyNumberFormat="1" applyFont="1" applyBorder="1"/>
    <xf numFmtId="49" fontId="33" fillId="0" borderId="0" xfId="4" applyNumberFormat="1" applyFont="1" applyAlignment="1">
      <alignment vertical="top" wrapText="1"/>
    </xf>
    <xf numFmtId="4" fontId="30" fillId="0" borderId="0" xfId="4" applyNumberFormat="1" applyFont="1" applyAlignment="1">
      <alignment horizontal="justify" vertical="top" wrapText="1"/>
    </xf>
    <xf numFmtId="0" fontId="9" fillId="0" borderId="0" xfId="0" applyFont="1" applyFill="1" applyProtection="1">
      <protection hidden="1"/>
    </xf>
    <xf numFmtId="0" fontId="1" fillId="0" borderId="0" xfId="4" applyFont="1"/>
    <xf numFmtId="49" fontId="42" fillId="0" borderId="0" xfId="4" applyNumberFormat="1" applyFont="1" applyAlignment="1">
      <alignment vertical="top" wrapText="1"/>
    </xf>
    <xf numFmtId="4" fontId="40" fillId="0" borderId="0" xfId="0" applyNumberFormat="1" applyFont="1" applyAlignment="1">
      <alignment horizontal="justify" vertical="top" wrapText="1"/>
    </xf>
    <xf numFmtId="4" fontId="40" fillId="0" borderId="0" xfId="0" applyNumberFormat="1" applyFont="1" applyFill="1" applyBorder="1" applyAlignment="1">
      <alignment horizontal="justify" vertical="top" wrapText="1"/>
    </xf>
    <xf numFmtId="168" fontId="3" fillId="0" borderId="0" xfId="0" applyNumberFormat="1" applyFont="1" applyFill="1" applyBorder="1" applyProtection="1">
      <protection hidden="1"/>
    </xf>
    <xf numFmtId="165" fontId="14" fillId="0" borderId="9" xfId="0" applyNumberFormat="1" applyFont="1" applyFill="1" applyBorder="1" applyAlignment="1" applyProtection="1">
      <alignment horizontal="right" wrapText="1"/>
      <protection hidden="1"/>
    </xf>
    <xf numFmtId="0" fontId="3" fillId="0" borderId="0" xfId="0" applyFont="1" applyFill="1" applyAlignment="1" applyProtection="1">
      <alignment horizontal="justify" wrapText="1"/>
    </xf>
    <xf numFmtId="0" fontId="3" fillId="0" borderId="0" xfId="4" applyFont="1" applyFill="1" applyBorder="1" applyProtection="1">
      <protection hidden="1"/>
    </xf>
    <xf numFmtId="165" fontId="3" fillId="0" borderId="0" xfId="4" applyNumberFormat="1" applyFont="1" applyFill="1" applyBorder="1" applyProtection="1">
      <protection hidden="1"/>
    </xf>
    <xf numFmtId="0" fontId="3" fillId="0" borderId="0" xfId="4" applyFont="1" applyFill="1" applyBorder="1" applyAlignment="1" applyProtection="1">
      <alignment horizontal="center" vertical="center" wrapText="1"/>
      <protection hidden="1"/>
    </xf>
    <xf numFmtId="169" fontId="3" fillId="0" borderId="0" xfId="0" applyNumberFormat="1" applyFont="1" applyFill="1" applyBorder="1"/>
    <xf numFmtId="49" fontId="43" fillId="0" borderId="0" xfId="4" applyNumberFormat="1" applyFont="1" applyAlignment="1">
      <alignment vertical="top" wrapText="1"/>
    </xf>
    <xf numFmtId="49" fontId="44" fillId="0" borderId="0" xfId="4" applyNumberFormat="1" applyFont="1" applyAlignment="1">
      <alignment horizontal="justify" vertical="top" wrapText="1"/>
    </xf>
    <xf numFmtId="4" fontId="44" fillId="0" borderId="0" xfId="4" applyNumberFormat="1" applyFont="1" applyFill="1" applyBorder="1"/>
    <xf numFmtId="4" fontId="44" fillId="0" borderId="0" xfId="4" applyNumberFormat="1" applyFont="1" applyFill="1" applyBorder="1" applyAlignment="1">
      <alignment vertical="top"/>
    </xf>
    <xf numFmtId="167" fontId="44" fillId="0" borderId="0" xfId="4" applyNumberFormat="1" applyFont="1" applyFill="1" applyBorder="1" applyProtection="1">
      <protection hidden="1"/>
    </xf>
    <xf numFmtId="165" fontId="44" fillId="0" borderId="0" xfId="0" applyNumberFormat="1" applyFont="1" applyFill="1" applyBorder="1" applyProtection="1">
      <protection hidden="1"/>
    </xf>
    <xf numFmtId="0" fontId="44" fillId="0" borderId="0" xfId="0" applyFont="1" applyFill="1" applyProtection="1">
      <protection hidden="1"/>
    </xf>
    <xf numFmtId="4" fontId="44" fillId="0" borderId="0" xfId="4" applyNumberFormat="1" applyFont="1" applyAlignment="1">
      <alignment horizontal="justify" vertical="top" wrapText="1"/>
    </xf>
    <xf numFmtId="4" fontId="44" fillId="0" borderId="0" xfId="0" applyNumberFormat="1" applyFont="1" applyFill="1" applyBorder="1" applyAlignment="1">
      <alignment horizontal="justify" vertical="top" wrapText="1"/>
    </xf>
    <xf numFmtId="4" fontId="44" fillId="0" borderId="0" xfId="0" applyNumberFormat="1" applyFont="1" applyFill="1" applyBorder="1"/>
    <xf numFmtId="4" fontId="44" fillId="0" borderId="0" xfId="0" applyNumberFormat="1" applyFont="1" applyAlignment="1">
      <alignment wrapText="1"/>
    </xf>
    <xf numFmtId="168" fontId="44" fillId="0" borderId="0" xfId="0" applyNumberFormat="1" applyFont="1" applyFill="1" applyBorder="1" applyProtection="1">
      <protection hidden="1"/>
    </xf>
    <xf numFmtId="4" fontId="6" fillId="0" borderId="0" xfId="0" applyNumberFormat="1" applyFont="1" applyFill="1" applyBorder="1" applyAlignment="1">
      <alignment wrapText="1"/>
    </xf>
    <xf numFmtId="0" fontId="3" fillId="0" borderId="7" xfId="0" applyFont="1" applyFill="1" applyBorder="1" applyAlignment="1">
      <alignment vertical="top"/>
    </xf>
    <xf numFmtId="4" fontId="3" fillId="0" borderId="7" xfId="0" applyNumberFormat="1" applyFont="1" applyFill="1" applyBorder="1" applyAlignment="1">
      <alignment vertical="top" wrapText="1"/>
    </xf>
    <xf numFmtId="4" fontId="6" fillId="0" borderId="7" xfId="0" applyNumberFormat="1" applyFont="1" applyFill="1" applyBorder="1" applyAlignment="1">
      <alignment wrapText="1"/>
    </xf>
    <xf numFmtId="4" fontId="3" fillId="0" borderId="7" xfId="0" applyNumberFormat="1" applyFont="1" applyFill="1" applyBorder="1"/>
    <xf numFmtId="167" fontId="3" fillId="0" borderId="7" xfId="0" applyNumberFormat="1" applyFont="1" applyFill="1" applyBorder="1"/>
    <xf numFmtId="4" fontId="9" fillId="0" borderId="0" xfId="0" applyNumberFormat="1" applyFont="1" applyFill="1" applyBorder="1" applyAlignment="1">
      <alignment vertical="top" wrapText="1"/>
    </xf>
    <xf numFmtId="4" fontId="46" fillId="0" borderId="10" xfId="0" applyNumberFormat="1" applyFont="1" applyFill="1" applyBorder="1" applyAlignment="1">
      <alignment horizontal="justify" vertical="top" wrapText="1"/>
    </xf>
    <xf numFmtId="4" fontId="9" fillId="3" borderId="0" xfId="0" applyNumberFormat="1" applyFont="1" applyFill="1" applyBorder="1" applyAlignment="1">
      <alignment vertical="top" wrapText="1"/>
    </xf>
    <xf numFmtId="4" fontId="9" fillId="3" borderId="0" xfId="0" applyNumberFormat="1" applyFont="1" applyFill="1" applyBorder="1" applyAlignment="1">
      <alignment wrapText="1"/>
    </xf>
    <xf numFmtId="4" fontId="9" fillId="3" borderId="0" xfId="0" applyNumberFormat="1" applyFont="1" applyFill="1" applyBorder="1"/>
    <xf numFmtId="167" fontId="9" fillId="3" borderId="0" xfId="0" applyNumberFormat="1" applyFont="1" applyFill="1" applyBorder="1"/>
    <xf numFmtId="0" fontId="9" fillId="0" borderId="8" xfId="0" applyFont="1" applyBorder="1" applyAlignment="1">
      <alignment vertical="top"/>
    </xf>
    <xf numFmtId="4" fontId="9" fillId="0" borderId="8" xfId="0" applyNumberFormat="1" applyFont="1" applyBorder="1" applyAlignment="1">
      <alignment vertical="top" wrapText="1"/>
    </xf>
    <xf numFmtId="4" fontId="9" fillId="0" borderId="8" xfId="0" applyNumberFormat="1" applyFont="1" applyBorder="1" applyAlignment="1">
      <alignment wrapText="1"/>
    </xf>
    <xf numFmtId="4" fontId="9" fillId="0" borderId="8" xfId="0" applyNumberFormat="1" applyFont="1" applyBorder="1"/>
    <xf numFmtId="167" fontId="9" fillId="0" borderId="8" xfId="0" applyNumberFormat="1" applyFont="1" applyFill="1" applyBorder="1"/>
    <xf numFmtId="49" fontId="3" fillId="0" borderId="0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/>
    <xf numFmtId="49" fontId="9" fillId="0" borderId="0" xfId="4" applyNumberFormat="1" applyFont="1" applyFill="1" applyBorder="1" applyAlignment="1">
      <alignment horizontal="justify" vertical="top"/>
    </xf>
    <xf numFmtId="0" fontId="1" fillId="0" borderId="0" xfId="4" applyAlignment="1">
      <alignment vertical="top"/>
    </xf>
    <xf numFmtId="4" fontId="9" fillId="0" borderId="0" xfId="0" applyNumberFormat="1" applyFont="1" applyBorder="1" applyAlignment="1">
      <alignment vertical="top"/>
    </xf>
    <xf numFmtId="0" fontId="1" fillId="0" borderId="0" xfId="0" applyFont="1" applyAlignment="1"/>
    <xf numFmtId="4" fontId="41" fillId="0" borderId="0" xfId="0" applyNumberFormat="1" applyFont="1" applyBorder="1" applyAlignment="1">
      <alignment vertical="top"/>
    </xf>
    <xf numFmtId="0" fontId="45" fillId="0" borderId="0" xfId="0" applyFont="1" applyAlignment="1"/>
  </cellXfs>
  <cellStyles count="6">
    <cellStyle name="Comma" xfId="5" builtinId="3"/>
    <cellStyle name="Navadno 2 2" xfId="1"/>
    <cellStyle name="Navadno 3" xfId="2"/>
    <cellStyle name="Navadno 6" xfId="3"/>
    <cellStyle name="Normal" xfId="0" builtinId="0"/>
    <cellStyle name="Normal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2"/>
  <sheetViews>
    <sheetView tabSelected="1" view="pageBreakPreview" zoomScaleNormal="90" zoomScaleSheetLayoutView="100" workbookViewId="0">
      <selection activeCell="B425" sqref="B425"/>
    </sheetView>
  </sheetViews>
  <sheetFormatPr defaultColWidth="9" defaultRowHeight="12.75"/>
  <cols>
    <col min="1" max="1" width="4.28515625" style="12" customWidth="1"/>
    <col min="2" max="2" width="51.42578125" style="13" customWidth="1"/>
    <col min="3" max="3" width="8.42578125" style="14" customWidth="1"/>
    <col min="4" max="4" width="12.140625" style="15" customWidth="1"/>
    <col min="5" max="5" width="12.140625" style="98" customWidth="1"/>
    <col min="6" max="6" width="20.28515625" style="16" customWidth="1"/>
    <col min="7" max="7" width="15.28515625" style="17" hidden="1" customWidth="1"/>
    <col min="8" max="8" width="9" style="8" customWidth="1"/>
    <col min="9" max="9" width="11" style="8" customWidth="1"/>
    <col min="10" max="16384" width="9" style="8"/>
  </cols>
  <sheetData>
    <row r="1" spans="1:8" s="1" customFormat="1" ht="32.25" customHeight="1">
      <c r="A1" s="40"/>
      <c r="B1" s="41"/>
      <c r="C1" s="42"/>
      <c r="D1" s="22"/>
      <c r="E1" s="22"/>
      <c r="F1" s="23"/>
      <c r="G1" s="20"/>
    </row>
    <row r="2" spans="1:8" s="2" customFormat="1" ht="18.75" customHeight="1" thickBot="1">
      <c r="A2" s="43"/>
      <c r="B2" s="44" t="s">
        <v>20</v>
      </c>
      <c r="C2" s="45" t="s">
        <v>21</v>
      </c>
      <c r="D2" s="45" t="s">
        <v>22</v>
      </c>
      <c r="E2" s="94" t="s">
        <v>49</v>
      </c>
      <c r="F2" s="224" t="s">
        <v>23</v>
      </c>
      <c r="G2" s="21"/>
    </row>
    <row r="3" spans="1:8" ht="7.15" customHeight="1">
      <c r="A3" s="3"/>
      <c r="B3" s="46"/>
      <c r="C3" s="4"/>
      <c r="D3" s="5"/>
      <c r="E3" s="95"/>
      <c r="F3" s="6"/>
      <c r="G3" s="7"/>
    </row>
    <row r="4" spans="1:8" ht="7.15" customHeight="1">
      <c r="A4" s="3"/>
      <c r="B4" s="46"/>
      <c r="C4" s="4"/>
      <c r="D4" s="5"/>
      <c r="E4" s="95"/>
      <c r="F4" s="6"/>
      <c r="G4" s="7"/>
    </row>
    <row r="5" spans="1:8" s="10" customFormat="1">
      <c r="A5" s="24"/>
      <c r="B5" s="25"/>
      <c r="C5" s="26"/>
      <c r="D5" s="26"/>
      <c r="E5" s="26"/>
      <c r="F5" s="26"/>
      <c r="G5" s="9"/>
      <c r="H5" s="11"/>
    </row>
    <row r="6" spans="1:8" s="10" customFormat="1">
      <c r="A6" s="24" t="s">
        <v>107</v>
      </c>
      <c r="B6" s="82"/>
      <c r="C6" s="26"/>
      <c r="D6" s="26"/>
      <c r="E6" s="26"/>
      <c r="F6" s="26"/>
      <c r="G6" s="9"/>
      <c r="H6" s="11"/>
    </row>
    <row r="7" spans="1:8" s="10" customFormat="1">
      <c r="A7" s="24"/>
      <c r="B7" s="25"/>
      <c r="C7" s="26"/>
      <c r="D7" s="26"/>
      <c r="E7" s="26"/>
      <c r="F7" s="26"/>
      <c r="G7" s="9"/>
      <c r="H7" s="11"/>
    </row>
    <row r="8" spans="1:8" s="10" customFormat="1" ht="15.75">
      <c r="A8" s="24"/>
      <c r="B8" s="249" t="s">
        <v>16</v>
      </c>
      <c r="C8" s="26"/>
      <c r="D8" s="26"/>
      <c r="E8" s="26"/>
      <c r="F8" s="26"/>
      <c r="G8" s="9"/>
      <c r="H8" s="11"/>
    </row>
    <row r="9" spans="1:8" s="19" customFormat="1">
      <c r="A9" s="24"/>
      <c r="B9" s="25"/>
      <c r="C9" s="26"/>
      <c r="D9" s="26"/>
      <c r="E9" s="26"/>
      <c r="F9" s="26"/>
      <c r="G9" s="18"/>
    </row>
    <row r="10" spans="1:8" s="19" customFormat="1">
      <c r="A10" s="259" t="s">
        <v>108</v>
      </c>
      <c r="B10" s="260"/>
      <c r="C10" s="261"/>
      <c r="D10" s="261"/>
      <c r="E10" s="26"/>
      <c r="F10" s="26"/>
      <c r="G10" s="18"/>
    </row>
    <row r="11" spans="1:8" s="19" customFormat="1">
      <c r="A11" s="24"/>
      <c r="B11" s="82"/>
      <c r="C11" s="83"/>
      <c r="D11" s="26"/>
      <c r="E11" s="26"/>
      <c r="F11" s="26"/>
      <c r="G11" s="18"/>
    </row>
    <row r="12" spans="1:8" s="19" customFormat="1">
      <c r="A12" s="24"/>
      <c r="B12" s="25"/>
      <c r="C12" s="26"/>
      <c r="D12" s="26"/>
      <c r="E12" s="26"/>
      <c r="F12" s="26"/>
      <c r="G12" s="18"/>
    </row>
    <row r="13" spans="1:8" s="19" customFormat="1">
      <c r="A13" s="24"/>
      <c r="B13" s="25"/>
      <c r="C13" s="26"/>
      <c r="D13" s="26"/>
      <c r="E13" s="26"/>
      <c r="F13" s="26"/>
      <c r="G13" s="18"/>
    </row>
    <row r="14" spans="1:8" s="19" customFormat="1">
      <c r="A14" s="24"/>
      <c r="B14" s="25"/>
      <c r="C14" s="26"/>
      <c r="D14" s="26"/>
      <c r="E14" s="26"/>
      <c r="F14" s="26"/>
      <c r="G14" s="18"/>
    </row>
    <row r="15" spans="1:8" s="19" customFormat="1">
      <c r="A15" s="24"/>
      <c r="B15" s="27" t="s">
        <v>25</v>
      </c>
      <c r="C15" s="26"/>
      <c r="D15" s="26"/>
      <c r="E15" s="26"/>
      <c r="F15" s="26"/>
      <c r="G15" s="18"/>
    </row>
    <row r="16" spans="1:8" s="19" customFormat="1">
      <c r="A16" s="24"/>
      <c r="B16" s="25"/>
      <c r="C16" s="26"/>
      <c r="D16" s="26"/>
      <c r="E16" s="26"/>
      <c r="F16" s="26"/>
      <c r="G16" s="18"/>
    </row>
    <row r="17" spans="1:9" s="19" customFormat="1">
      <c r="A17" s="24"/>
      <c r="B17" s="25"/>
      <c r="C17" s="26"/>
      <c r="D17" s="26"/>
      <c r="E17" s="26"/>
      <c r="F17" s="26"/>
      <c r="G17" s="18"/>
    </row>
    <row r="18" spans="1:9" s="19" customFormat="1">
      <c r="A18" s="28"/>
      <c r="B18" s="27"/>
      <c r="C18" s="26"/>
      <c r="D18" s="26"/>
      <c r="E18" s="26"/>
      <c r="F18" s="81"/>
      <c r="G18" s="18"/>
    </row>
    <row r="19" spans="1:9" s="19" customFormat="1" ht="5.0999999999999996" customHeight="1">
      <c r="A19" s="28"/>
      <c r="B19" s="27"/>
      <c r="C19" s="26"/>
      <c r="D19" s="26"/>
      <c r="E19" s="26"/>
      <c r="F19" s="81"/>
      <c r="G19" s="18"/>
    </row>
    <row r="20" spans="1:9" s="19" customFormat="1" hidden="1">
      <c r="A20" s="24" t="s">
        <v>90</v>
      </c>
      <c r="B20" s="25" t="s">
        <v>91</v>
      </c>
      <c r="C20" s="26"/>
      <c r="D20" s="26"/>
      <c r="E20" s="26"/>
      <c r="F20" s="80">
        <f>F101</f>
        <v>0</v>
      </c>
      <c r="G20" s="18"/>
    </row>
    <row r="21" spans="1:9" s="19" customFormat="1" hidden="1">
      <c r="A21" s="146" t="s">
        <v>92</v>
      </c>
      <c r="B21" s="147" t="s">
        <v>93</v>
      </c>
      <c r="C21" s="148"/>
      <c r="D21" s="148"/>
      <c r="E21" s="148"/>
      <c r="F21" s="166">
        <f>F110</f>
        <v>0</v>
      </c>
      <c r="G21" s="18"/>
    </row>
    <row r="22" spans="1:9" s="19" customFormat="1" ht="5.0999999999999996" hidden="1" customHeight="1">
      <c r="A22" s="24"/>
      <c r="B22" s="25"/>
      <c r="C22" s="26"/>
      <c r="D22" s="26"/>
      <c r="E22" s="26"/>
      <c r="F22" s="80"/>
      <c r="G22" s="18"/>
    </row>
    <row r="23" spans="1:9" s="19" customFormat="1" hidden="1">
      <c r="A23" s="24"/>
      <c r="B23" s="47" t="s">
        <v>97</v>
      </c>
      <c r="C23" s="26"/>
      <c r="D23" s="26"/>
      <c r="E23" s="26"/>
      <c r="F23" s="81">
        <f>F20+F21</f>
        <v>0</v>
      </c>
      <c r="G23" s="18"/>
    </row>
    <row r="24" spans="1:9" s="19" customFormat="1" ht="15" customHeight="1">
      <c r="A24" s="24"/>
      <c r="B24" s="25"/>
      <c r="C24" s="26"/>
      <c r="D24" s="26"/>
      <c r="E24" s="26"/>
      <c r="F24" s="80"/>
      <c r="G24" s="18"/>
    </row>
    <row r="25" spans="1:9" s="19" customFormat="1">
      <c r="A25" s="28" t="s">
        <v>40</v>
      </c>
      <c r="B25" s="27" t="s">
        <v>100</v>
      </c>
      <c r="C25" s="26"/>
      <c r="D25" s="26"/>
      <c r="E25" s="26"/>
      <c r="F25" s="80"/>
      <c r="G25" s="18"/>
    </row>
    <row r="26" spans="1:9" s="19" customFormat="1" ht="5.0999999999999996" customHeight="1">
      <c r="A26" s="28"/>
      <c r="B26" s="27"/>
      <c r="C26" s="26"/>
      <c r="D26" s="26"/>
      <c r="E26" s="26"/>
      <c r="F26" s="80"/>
      <c r="G26" s="18"/>
    </row>
    <row r="27" spans="1:9" s="111" customFormat="1">
      <c r="A27" s="146" t="s">
        <v>78</v>
      </c>
      <c r="B27" s="165" t="s">
        <v>101</v>
      </c>
      <c r="C27" s="163"/>
      <c r="D27" s="163"/>
      <c r="E27" s="163"/>
      <c r="F27" s="167"/>
      <c r="G27" s="110"/>
    </row>
    <row r="28" spans="1:9" s="19" customFormat="1" ht="5.0999999999999996" customHeight="1">
      <c r="A28" s="146"/>
      <c r="B28" s="147"/>
      <c r="C28" s="148"/>
      <c r="D28" s="148"/>
      <c r="E28" s="148"/>
      <c r="F28" s="166"/>
      <c r="G28" s="18"/>
    </row>
    <row r="29" spans="1:9" s="19" customFormat="1">
      <c r="A29" s="146" t="s">
        <v>29</v>
      </c>
      <c r="B29" s="147" t="s">
        <v>88</v>
      </c>
      <c r="C29" s="148"/>
      <c r="D29" s="148"/>
      <c r="E29" s="148"/>
      <c r="F29" s="166">
        <f>F163</f>
        <v>0</v>
      </c>
      <c r="G29" s="18"/>
    </row>
    <row r="30" spans="1:9" s="19" customFormat="1">
      <c r="A30" s="146" t="s">
        <v>30</v>
      </c>
      <c r="B30" s="147" t="s">
        <v>72</v>
      </c>
      <c r="C30" s="148"/>
      <c r="D30" s="148"/>
      <c r="E30" s="148"/>
      <c r="F30" s="166">
        <f>F212</f>
        <v>0</v>
      </c>
      <c r="G30" s="18"/>
      <c r="I30" s="113"/>
    </row>
    <row r="31" spans="1:9" s="19" customFormat="1">
      <c r="A31" s="146" t="s">
        <v>26</v>
      </c>
      <c r="B31" s="147" t="s">
        <v>74</v>
      </c>
      <c r="C31" s="148"/>
      <c r="D31" s="148"/>
      <c r="E31" s="148"/>
      <c r="F31" s="166">
        <f>F239</f>
        <v>0</v>
      </c>
      <c r="G31" s="18"/>
    </row>
    <row r="32" spans="1:9" s="19" customFormat="1">
      <c r="A32" s="146" t="s">
        <v>27</v>
      </c>
      <c r="B32" s="147" t="s">
        <v>71</v>
      </c>
      <c r="C32" s="148"/>
      <c r="D32" s="148"/>
      <c r="E32" s="148"/>
      <c r="F32" s="166">
        <f>F278</f>
        <v>0</v>
      </c>
      <c r="G32" s="18"/>
    </row>
    <row r="33" spans="1:8" s="19" customFormat="1">
      <c r="A33" s="146" t="s">
        <v>28</v>
      </c>
      <c r="B33" s="147" t="s">
        <v>86</v>
      </c>
      <c r="C33" s="148"/>
      <c r="D33" s="148"/>
      <c r="E33" s="148"/>
      <c r="F33" s="166">
        <f>F284</f>
        <v>0</v>
      </c>
      <c r="G33" s="18"/>
    </row>
    <row r="34" spans="1:8" s="19" customFormat="1" ht="5.0999999999999996" customHeight="1">
      <c r="A34" s="146"/>
      <c r="B34" s="147"/>
      <c r="C34" s="148"/>
      <c r="D34" s="148"/>
      <c r="E34" s="148"/>
      <c r="F34" s="166"/>
      <c r="G34" s="18"/>
    </row>
    <row r="35" spans="1:8" s="57" customFormat="1">
      <c r="A35" s="164"/>
      <c r="B35" s="161" t="s">
        <v>84</v>
      </c>
      <c r="C35" s="163"/>
      <c r="D35" s="163"/>
      <c r="E35" s="163"/>
      <c r="F35" s="167">
        <f>SUM(F29:G33)</f>
        <v>0</v>
      </c>
      <c r="G35" s="9"/>
      <c r="H35" s="87"/>
    </row>
    <row r="36" spans="1:8" s="19" customFormat="1" ht="9.9499999999999993" customHeight="1">
      <c r="A36" s="24"/>
      <c r="B36" s="25"/>
      <c r="C36" s="26"/>
      <c r="D36" s="26"/>
      <c r="E36" s="26"/>
      <c r="F36" s="80"/>
      <c r="G36" s="18"/>
    </row>
    <row r="37" spans="1:8" s="19" customFormat="1" ht="14.25" customHeight="1">
      <c r="A37" s="24" t="s">
        <v>79</v>
      </c>
      <c r="B37" s="25" t="s">
        <v>80</v>
      </c>
      <c r="C37" s="26"/>
      <c r="D37" s="26"/>
      <c r="E37" s="26"/>
      <c r="F37" s="80"/>
      <c r="G37" s="18"/>
    </row>
    <row r="38" spans="1:8" s="19" customFormat="1" ht="5.0999999999999996" customHeight="1">
      <c r="A38" s="24"/>
      <c r="B38" s="25"/>
      <c r="C38" s="26"/>
      <c r="D38" s="26"/>
      <c r="E38" s="26"/>
      <c r="F38" s="80"/>
      <c r="G38" s="18"/>
    </row>
    <row r="39" spans="1:8" s="19" customFormat="1">
      <c r="A39" s="24" t="s">
        <v>29</v>
      </c>
      <c r="B39" s="25" t="s">
        <v>207</v>
      </c>
      <c r="C39" s="26"/>
      <c r="D39" s="26"/>
      <c r="E39" s="26"/>
      <c r="F39" s="80">
        <f>F295</f>
        <v>0</v>
      </c>
      <c r="G39" s="18"/>
    </row>
    <row r="40" spans="1:8" s="19" customFormat="1">
      <c r="A40" s="24" t="s">
        <v>30</v>
      </c>
      <c r="B40" s="25" t="s">
        <v>209</v>
      </c>
      <c r="C40" s="26"/>
      <c r="D40" s="26"/>
      <c r="E40" s="26"/>
      <c r="F40" s="80">
        <f>F306</f>
        <v>0</v>
      </c>
      <c r="G40" s="18"/>
    </row>
    <row r="41" spans="1:8" s="19" customFormat="1">
      <c r="A41" s="24" t="s">
        <v>26</v>
      </c>
      <c r="B41" s="25" t="s">
        <v>210</v>
      </c>
      <c r="C41" s="26"/>
      <c r="D41" s="26"/>
      <c r="E41" s="26"/>
      <c r="F41" s="80">
        <f>F337</f>
        <v>0</v>
      </c>
      <c r="G41" s="18"/>
    </row>
    <row r="42" spans="1:8" s="19" customFormat="1" ht="5.0999999999999996" customHeight="1">
      <c r="A42" s="24"/>
      <c r="B42" s="25"/>
      <c r="C42" s="26"/>
      <c r="D42" s="26"/>
      <c r="E42" s="26"/>
      <c r="F42" s="80"/>
      <c r="G42" s="18"/>
    </row>
    <row r="43" spans="1:8" s="57" customFormat="1">
      <c r="B43" s="27" t="s">
        <v>85</v>
      </c>
      <c r="C43" s="29"/>
      <c r="D43" s="29"/>
      <c r="E43" s="29"/>
      <c r="F43" s="81">
        <f>SUM(F39:F41)</f>
        <v>0</v>
      </c>
      <c r="G43" s="9"/>
      <c r="H43" s="87"/>
    </row>
    <row r="44" spans="1:8" s="57" customFormat="1" ht="9.9499999999999993" customHeight="1">
      <c r="A44" s="24"/>
      <c r="B44" s="25"/>
      <c r="C44" s="26"/>
      <c r="D44" s="26"/>
      <c r="E44" s="26"/>
      <c r="F44" s="80"/>
      <c r="G44" s="9"/>
      <c r="H44" s="87"/>
    </row>
    <row r="45" spans="1:8" s="137" customFormat="1">
      <c r="B45" s="27" t="s">
        <v>102</v>
      </c>
      <c r="C45" s="29"/>
      <c r="D45" s="29"/>
      <c r="E45" s="29"/>
      <c r="F45" s="81">
        <f>F35+F43</f>
        <v>0</v>
      </c>
      <c r="G45" s="106"/>
      <c r="H45" s="138"/>
    </row>
    <row r="46" spans="1:8" s="10" customFormat="1" ht="15" customHeight="1">
      <c r="A46" s="24"/>
      <c r="B46" s="25"/>
      <c r="C46" s="26"/>
      <c r="D46" s="26"/>
      <c r="E46" s="26"/>
      <c r="F46" s="80"/>
      <c r="G46" s="9"/>
      <c r="H46" s="11"/>
    </row>
    <row r="47" spans="1:8" s="10" customFormat="1">
      <c r="A47" s="28" t="s">
        <v>41</v>
      </c>
      <c r="B47" s="27" t="s">
        <v>44</v>
      </c>
      <c r="C47" s="26"/>
      <c r="D47" s="26"/>
      <c r="E47" s="26"/>
      <c r="F47" s="80"/>
      <c r="G47" s="9"/>
      <c r="H47" s="11"/>
    </row>
    <row r="48" spans="1:8" s="10" customFormat="1" ht="5.0999999999999996" customHeight="1">
      <c r="B48" s="25"/>
      <c r="C48" s="26"/>
      <c r="D48" s="26"/>
      <c r="E48" s="26"/>
      <c r="F48" s="80"/>
      <c r="G48" s="9"/>
      <c r="H48" s="11"/>
    </row>
    <row r="49" spans="1:8" s="10" customFormat="1" ht="12.75" customHeight="1">
      <c r="A49" s="172" t="s">
        <v>103</v>
      </c>
      <c r="B49" s="173" t="s">
        <v>124</v>
      </c>
      <c r="C49" s="174"/>
      <c r="D49" s="174"/>
      <c r="E49" s="174"/>
      <c r="F49" s="175"/>
      <c r="G49" s="9"/>
      <c r="H49" s="11"/>
    </row>
    <row r="50" spans="1:8" s="10" customFormat="1" ht="5.0999999999999996" customHeight="1">
      <c r="A50" s="172"/>
      <c r="B50" s="176"/>
      <c r="C50" s="174"/>
      <c r="D50" s="174"/>
      <c r="E50" s="174"/>
      <c r="F50" s="175"/>
      <c r="G50" s="9"/>
      <c r="H50" s="11"/>
    </row>
    <row r="51" spans="1:8" s="10" customFormat="1" ht="12.75" customHeight="1">
      <c r="A51" s="172" t="s">
        <v>29</v>
      </c>
      <c r="B51" s="176" t="s">
        <v>125</v>
      </c>
      <c r="C51" s="174"/>
      <c r="D51" s="174"/>
      <c r="E51" s="174"/>
      <c r="F51" s="175">
        <f>F371</f>
        <v>0</v>
      </c>
      <c r="G51" s="9"/>
      <c r="H51" s="11"/>
    </row>
    <row r="52" spans="1:8" s="10" customFormat="1" ht="12.75" customHeight="1">
      <c r="A52" s="172" t="s">
        <v>29</v>
      </c>
      <c r="B52" s="176" t="s">
        <v>126</v>
      </c>
      <c r="C52" s="174"/>
      <c r="D52" s="174"/>
      <c r="E52" s="174"/>
      <c r="F52" s="175">
        <f>F400</f>
        <v>0</v>
      </c>
      <c r="G52" s="9"/>
      <c r="H52" s="11"/>
    </row>
    <row r="53" spans="1:8" s="10" customFormat="1" ht="5.0999999999999996" customHeight="1">
      <c r="A53" s="177"/>
      <c r="B53" s="178"/>
      <c r="C53" s="174"/>
      <c r="D53" s="174"/>
      <c r="E53" s="174"/>
      <c r="F53" s="175"/>
      <c r="G53" s="9"/>
      <c r="H53" s="11"/>
    </row>
    <row r="54" spans="1:8" s="10" customFormat="1" ht="12.75" customHeight="1">
      <c r="A54" s="177"/>
      <c r="B54" s="179" t="s">
        <v>127</v>
      </c>
      <c r="C54" s="180"/>
      <c r="D54" s="174"/>
      <c r="E54" s="174"/>
      <c r="F54" s="181">
        <f>SUM(F51:F52)</f>
        <v>0</v>
      </c>
      <c r="G54" s="9"/>
      <c r="H54" s="11"/>
    </row>
    <row r="55" spans="1:8" s="10" customFormat="1" ht="9.9499999999999993" customHeight="1">
      <c r="B55" s="25"/>
      <c r="C55" s="26"/>
      <c r="D55" s="26"/>
      <c r="E55" s="26"/>
      <c r="F55" s="80"/>
      <c r="G55" s="9"/>
      <c r="H55" s="11"/>
    </row>
    <row r="56" spans="1:8" s="10" customFormat="1" ht="12.75" customHeight="1">
      <c r="A56" s="182" t="s">
        <v>106</v>
      </c>
      <c r="B56" s="183" t="s">
        <v>128</v>
      </c>
      <c r="C56" s="184"/>
      <c r="D56" s="184"/>
      <c r="E56" s="184"/>
      <c r="F56" s="185"/>
      <c r="G56" s="9"/>
      <c r="H56" s="186"/>
    </row>
    <row r="57" spans="1:8" s="10" customFormat="1" ht="5.0999999999999996" customHeight="1">
      <c r="A57" s="187"/>
      <c r="B57" s="188"/>
      <c r="C57" s="184"/>
      <c r="D57" s="184"/>
      <c r="E57" s="184"/>
      <c r="F57" s="185"/>
      <c r="G57" s="9"/>
      <c r="H57" s="186"/>
    </row>
    <row r="58" spans="1:8" s="10" customFormat="1" ht="12.75" customHeight="1">
      <c r="A58" s="187" t="s">
        <v>29</v>
      </c>
      <c r="B58" s="183" t="s">
        <v>104</v>
      </c>
      <c r="C58" s="189"/>
      <c r="D58" s="189"/>
      <c r="E58" s="189"/>
      <c r="F58" s="190">
        <f>F411</f>
        <v>0</v>
      </c>
      <c r="G58" s="9"/>
      <c r="H58" s="186"/>
    </row>
    <row r="59" spans="1:8" s="10" customFormat="1" ht="12.75" customHeight="1">
      <c r="A59" s="187" t="s">
        <v>30</v>
      </c>
      <c r="B59" s="183" t="s">
        <v>47</v>
      </c>
      <c r="C59" s="189"/>
      <c r="D59" s="189"/>
      <c r="E59" s="189"/>
      <c r="F59" s="190">
        <f>F420</f>
        <v>0</v>
      </c>
      <c r="G59" s="9"/>
      <c r="H59" s="186"/>
    </row>
    <row r="60" spans="1:8" s="10" customFormat="1" ht="5.0999999999999996" customHeight="1">
      <c r="A60" s="187"/>
      <c r="B60" s="183"/>
      <c r="C60" s="189"/>
      <c r="D60" s="189"/>
      <c r="E60" s="189"/>
      <c r="F60" s="190"/>
      <c r="G60" s="9"/>
      <c r="H60" s="186"/>
    </row>
    <row r="61" spans="1:8" s="10" customFormat="1" ht="12.75" customHeight="1">
      <c r="A61" s="187"/>
      <c r="B61" s="188" t="s">
        <v>129</v>
      </c>
      <c r="C61" s="184"/>
      <c r="D61" s="184"/>
      <c r="E61" s="184"/>
      <c r="F61" s="185">
        <f>SUM(F58:F59)</f>
        <v>0</v>
      </c>
      <c r="G61" s="9"/>
      <c r="H61" s="186"/>
    </row>
    <row r="62" spans="1:8" s="10" customFormat="1" ht="9.9499999999999993" customHeight="1">
      <c r="B62" s="25"/>
      <c r="C62" s="26"/>
      <c r="D62" s="26"/>
      <c r="E62" s="26"/>
      <c r="F62" s="80"/>
      <c r="G62" s="9"/>
      <c r="H62" s="11"/>
    </row>
    <row r="63" spans="1:8" s="10" customFormat="1" ht="12.75" customHeight="1">
      <c r="A63" s="182"/>
      <c r="B63" s="191" t="s">
        <v>130</v>
      </c>
      <c r="C63" s="189"/>
      <c r="D63" s="189"/>
      <c r="E63" s="189"/>
      <c r="F63" s="185">
        <f>F54+F61</f>
        <v>0</v>
      </c>
      <c r="G63" s="18"/>
      <c r="H63" s="192"/>
    </row>
    <row r="64" spans="1:8" s="10" customFormat="1" ht="15" customHeight="1">
      <c r="B64" s="25"/>
      <c r="C64" s="26"/>
      <c r="D64" s="26"/>
      <c r="E64" s="26"/>
      <c r="F64" s="80"/>
      <c r="G64" s="9"/>
      <c r="H64" s="11"/>
    </row>
    <row r="65" spans="1:8" s="10" customFormat="1">
      <c r="A65" s="146"/>
      <c r="B65" s="161" t="s">
        <v>14</v>
      </c>
      <c r="C65" s="162"/>
      <c r="D65" s="148"/>
      <c r="E65" s="148"/>
      <c r="F65" s="167">
        <f>F21+F35+F54</f>
        <v>0</v>
      </c>
      <c r="G65" s="9"/>
      <c r="H65" s="11"/>
    </row>
    <row r="66" spans="1:8" s="10" customFormat="1" ht="5.0999999999999996" customHeight="1">
      <c r="A66" s="36"/>
      <c r="B66" s="67"/>
      <c r="C66" s="242"/>
      <c r="D66" s="26"/>
      <c r="E66" s="26"/>
      <c r="F66" s="29"/>
      <c r="G66" s="9"/>
      <c r="H66" s="11"/>
    </row>
    <row r="67" spans="1:8" s="10" customFormat="1" ht="13.5" thickBot="1">
      <c r="A67" s="243"/>
      <c r="B67" s="244"/>
      <c r="C67" s="245"/>
      <c r="D67" s="246"/>
      <c r="E67" s="246"/>
      <c r="F67" s="247"/>
      <c r="G67" s="9"/>
      <c r="H67" s="11"/>
    </row>
    <row r="68" spans="1:8" s="10" customFormat="1" ht="5.0999999999999996" customHeight="1" thickTop="1">
      <c r="A68" s="36"/>
      <c r="B68" s="67"/>
      <c r="C68" s="242"/>
      <c r="D68" s="26"/>
      <c r="E68" s="26"/>
      <c r="F68" s="80"/>
      <c r="G68" s="9"/>
      <c r="H68" s="11"/>
    </row>
    <row r="69" spans="1:8" s="10" customFormat="1">
      <c r="A69" s="36"/>
      <c r="B69" s="248" t="s">
        <v>15</v>
      </c>
      <c r="C69" s="242"/>
      <c r="D69" s="26"/>
      <c r="E69" s="26"/>
      <c r="F69" s="81">
        <f>SUM(F65:F67)</f>
        <v>0</v>
      </c>
      <c r="G69" s="9"/>
      <c r="H69" s="11"/>
    </row>
    <row r="70" spans="1:8" s="10" customFormat="1" ht="20.100000000000001" customHeight="1">
      <c r="A70" s="30"/>
      <c r="B70" s="34"/>
      <c r="C70" s="139"/>
      <c r="D70" s="33"/>
      <c r="E70" s="33"/>
      <c r="F70" s="33"/>
      <c r="G70" s="9"/>
      <c r="H70" s="11"/>
    </row>
    <row r="71" spans="1:8" s="108" customFormat="1">
      <c r="A71" s="68"/>
      <c r="B71" s="27" t="s">
        <v>9</v>
      </c>
      <c r="C71" s="140"/>
      <c r="D71" s="35"/>
      <c r="E71" s="35"/>
      <c r="F71" s="81">
        <f>F23+F45+F63</f>
        <v>0</v>
      </c>
      <c r="G71" s="106"/>
      <c r="H71" s="107"/>
    </row>
    <row r="72" spans="1:8" s="10" customFormat="1" ht="5.0999999999999996" customHeight="1">
      <c r="A72" s="30"/>
      <c r="B72" s="25"/>
      <c r="C72" s="139"/>
      <c r="D72" s="33"/>
      <c r="E72" s="33"/>
      <c r="F72" s="80"/>
      <c r="G72" s="9"/>
      <c r="H72" s="11"/>
    </row>
    <row r="73" spans="1:8" s="10" customFormat="1" ht="13.5" thickBot="1">
      <c r="A73" s="141"/>
      <c r="B73" s="142"/>
      <c r="C73" s="143"/>
      <c r="D73" s="144"/>
      <c r="E73" s="144"/>
      <c r="F73" s="145"/>
      <c r="G73" s="9"/>
      <c r="H73" s="11"/>
    </row>
    <row r="74" spans="1:8" s="10" customFormat="1" ht="5.0999999999999996" customHeight="1">
      <c r="A74" s="30"/>
      <c r="B74" s="31"/>
      <c r="C74" s="139"/>
      <c r="D74" s="33"/>
      <c r="E74" s="33"/>
      <c r="F74" s="80"/>
      <c r="G74" s="9"/>
      <c r="H74" s="11"/>
    </row>
    <row r="75" spans="1:8" s="108" customFormat="1">
      <c r="A75" s="68"/>
      <c r="B75" s="250" t="s">
        <v>17</v>
      </c>
      <c r="C75" s="251"/>
      <c r="D75" s="252"/>
      <c r="E75" s="252"/>
      <c r="F75" s="253">
        <f>SUM(F71:F73)</f>
        <v>0</v>
      </c>
      <c r="G75" s="106"/>
      <c r="H75" s="107"/>
    </row>
    <row r="76" spans="1:8" s="108" customFormat="1" hidden="1">
      <c r="A76" s="68"/>
      <c r="B76" s="34" t="s">
        <v>202</v>
      </c>
      <c r="C76" s="140"/>
      <c r="D76" s="35"/>
      <c r="E76" s="35"/>
      <c r="F76" s="81">
        <f>F75-F20*1.2</f>
        <v>0</v>
      </c>
      <c r="G76" s="106"/>
      <c r="H76" s="107"/>
    </row>
    <row r="77" spans="1:8" s="108" customFormat="1" ht="13.5" thickBot="1">
      <c r="A77" s="254"/>
      <c r="B77" s="255"/>
      <c r="C77" s="256"/>
      <c r="D77" s="257"/>
      <c r="E77" s="257"/>
      <c r="F77" s="258"/>
      <c r="G77" s="106"/>
      <c r="H77" s="107"/>
    </row>
    <row r="78" spans="1:8" s="108" customFormat="1">
      <c r="A78" s="68"/>
      <c r="B78" s="264"/>
      <c r="C78" s="265"/>
      <c r="D78" s="265"/>
      <c r="E78" s="35"/>
      <c r="F78" s="81"/>
      <c r="G78" s="106"/>
      <c r="H78" s="107"/>
    </row>
    <row r="79" spans="1:8" s="108" customFormat="1" hidden="1">
      <c r="A79" s="68"/>
      <c r="B79" s="266" t="s">
        <v>203</v>
      </c>
      <c r="C79" s="267"/>
      <c r="D79" s="267"/>
      <c r="E79" s="215"/>
      <c r="F79" s="81">
        <f>F78-F20*1.2</f>
        <v>0</v>
      </c>
      <c r="G79" s="106"/>
      <c r="H79" s="107"/>
    </row>
    <row r="80" spans="1:8" s="108" customFormat="1">
      <c r="A80" s="30"/>
      <c r="B80" s="34"/>
      <c r="C80" s="139"/>
      <c r="D80" s="33"/>
      <c r="E80" s="33"/>
      <c r="F80" s="81"/>
      <c r="G80" s="9"/>
      <c r="H80" s="11"/>
    </row>
    <row r="81" spans="1:8" s="10" customFormat="1">
      <c r="A81" s="30"/>
      <c r="B81" s="67"/>
      <c r="C81" s="32"/>
      <c r="D81" s="33"/>
      <c r="E81" s="33"/>
      <c r="F81" s="33"/>
      <c r="G81" s="9"/>
      <c r="H81" s="11"/>
    </row>
    <row r="82" spans="1:8" s="10" customFormat="1">
      <c r="A82" s="30"/>
      <c r="B82" s="31"/>
      <c r="C82" s="32"/>
      <c r="D82" s="33"/>
      <c r="E82" s="33"/>
      <c r="F82" s="33"/>
      <c r="G82" s="9"/>
      <c r="H82" s="11"/>
    </row>
    <row r="83" spans="1:8" s="10" customFormat="1">
      <c r="A83" s="30"/>
      <c r="B83" s="31"/>
      <c r="C83" s="32"/>
      <c r="D83" s="33"/>
      <c r="E83" s="33"/>
      <c r="F83" s="33"/>
      <c r="G83" s="9"/>
      <c r="H83" s="11"/>
    </row>
    <row r="84" spans="1:8" s="10" customFormat="1">
      <c r="A84" s="68"/>
      <c r="B84" s="38"/>
      <c r="C84" s="32"/>
      <c r="D84" s="33"/>
      <c r="E84" s="33"/>
      <c r="F84" s="33"/>
      <c r="G84" s="9"/>
      <c r="H84" s="11"/>
    </row>
    <row r="85" spans="1:8" s="10" customFormat="1">
      <c r="A85" s="68"/>
      <c r="B85" s="38"/>
      <c r="C85" s="32"/>
      <c r="D85" s="33"/>
      <c r="E85" s="33"/>
      <c r="F85" s="33"/>
      <c r="G85" s="9"/>
      <c r="H85" s="11"/>
    </row>
    <row r="86" spans="1:8" s="10" customFormat="1" hidden="1">
      <c r="A86" s="68" t="s">
        <v>90</v>
      </c>
      <c r="B86" s="38" t="s">
        <v>91</v>
      </c>
      <c r="C86" s="32"/>
      <c r="D86" s="33"/>
      <c r="E86" s="33"/>
      <c r="F86" s="33"/>
      <c r="G86" s="9"/>
      <c r="H86" s="11"/>
    </row>
    <row r="87" spans="1:8" s="10" customFormat="1" hidden="1">
      <c r="A87" s="30"/>
      <c r="B87" s="31"/>
      <c r="C87" s="139"/>
      <c r="D87" s="33"/>
      <c r="E87" s="33"/>
      <c r="F87" s="33"/>
      <c r="G87" s="9"/>
      <c r="H87" s="11"/>
    </row>
    <row r="88" spans="1:8" s="10" customFormat="1" hidden="1">
      <c r="A88" s="30" t="s">
        <v>31</v>
      </c>
      <c r="B88" s="127" t="s">
        <v>199</v>
      </c>
      <c r="C88" s="139"/>
      <c r="D88" s="33"/>
      <c r="E88" s="33"/>
      <c r="F88" s="33"/>
      <c r="G88" s="9"/>
      <c r="H88" s="11"/>
    </row>
    <row r="89" spans="1:8" s="10" customFormat="1" hidden="1">
      <c r="A89" s="30"/>
      <c r="C89" s="61" t="s">
        <v>24</v>
      </c>
      <c r="D89" s="62">
        <v>1</v>
      </c>
      <c r="E89" s="62"/>
      <c r="F89" s="223">
        <f>SUM(D89*E89)</f>
        <v>0</v>
      </c>
      <c r="G89" s="9"/>
      <c r="H89" s="11"/>
    </row>
    <row r="90" spans="1:8" s="10" customFormat="1" hidden="1">
      <c r="A90" s="30"/>
      <c r="C90" s="61"/>
      <c r="D90" s="62"/>
      <c r="E90" s="62"/>
      <c r="F90" s="77"/>
      <c r="G90" s="9"/>
      <c r="H90" s="11"/>
    </row>
    <row r="91" spans="1:8" s="10" customFormat="1" ht="25.5" hidden="1">
      <c r="A91" s="30" t="s">
        <v>32</v>
      </c>
      <c r="B91" s="127" t="s">
        <v>200</v>
      </c>
      <c r="C91" s="139"/>
      <c r="D91" s="33"/>
      <c r="E91" s="33"/>
      <c r="F91" s="33"/>
      <c r="G91" s="9"/>
      <c r="H91" s="11"/>
    </row>
    <row r="92" spans="1:8" s="10" customFormat="1" hidden="1">
      <c r="A92" s="30"/>
      <c r="C92" s="61" t="s">
        <v>24</v>
      </c>
      <c r="D92" s="62">
        <v>1</v>
      </c>
      <c r="E92" s="62"/>
      <c r="F92" s="223">
        <f>SUM(D92*E92)</f>
        <v>0</v>
      </c>
      <c r="G92" s="9"/>
      <c r="H92" s="11"/>
    </row>
    <row r="93" spans="1:8" s="10" customFormat="1" hidden="1">
      <c r="A93" s="30"/>
      <c r="C93" s="61"/>
      <c r="D93" s="62"/>
      <c r="E93" s="62"/>
      <c r="F93" s="77"/>
      <c r="G93" s="9"/>
      <c r="H93" s="11"/>
    </row>
    <row r="94" spans="1:8" s="10" customFormat="1" ht="25.5" hidden="1">
      <c r="A94" s="30" t="s">
        <v>33</v>
      </c>
      <c r="B94" s="31" t="s">
        <v>201</v>
      </c>
      <c r="C94" s="139"/>
      <c r="D94" s="33"/>
      <c r="E94" s="33"/>
      <c r="F94" s="33"/>
      <c r="G94" s="9"/>
      <c r="H94" s="11"/>
    </row>
    <row r="95" spans="1:8" s="10" customFormat="1" hidden="1">
      <c r="A95" s="30"/>
      <c r="C95" s="61" t="s">
        <v>24</v>
      </c>
      <c r="D95" s="62">
        <v>1</v>
      </c>
      <c r="E95" s="62"/>
      <c r="F95" s="223">
        <f>SUM(D95*E95)</f>
        <v>0</v>
      </c>
      <c r="G95" s="9"/>
      <c r="H95" s="11"/>
    </row>
    <row r="96" spans="1:8" s="10" customFormat="1" hidden="1">
      <c r="A96" s="30"/>
      <c r="B96" s="31"/>
      <c r="C96" s="139"/>
      <c r="D96" s="33"/>
      <c r="E96" s="33"/>
      <c r="F96" s="77"/>
      <c r="G96" s="9"/>
      <c r="H96" s="11"/>
    </row>
    <row r="97" spans="1:8" s="10" customFormat="1" ht="25.5" hidden="1">
      <c r="A97" s="30" t="s">
        <v>34</v>
      </c>
      <c r="B97" s="31" t="s">
        <v>109</v>
      </c>
      <c r="C97" s="139"/>
      <c r="D97" s="33"/>
      <c r="E97" s="33"/>
      <c r="F97" s="77"/>
      <c r="G97" s="9"/>
      <c r="H97" s="11"/>
    </row>
    <row r="98" spans="1:8" s="10" customFormat="1" hidden="1">
      <c r="A98" s="30"/>
      <c r="C98" s="61" t="s">
        <v>24</v>
      </c>
      <c r="D98" s="62">
        <v>1</v>
      </c>
      <c r="E98" s="62"/>
      <c r="F98" s="223">
        <f>SUM(D98*E98)</f>
        <v>0</v>
      </c>
      <c r="G98" s="9"/>
      <c r="H98" s="11"/>
    </row>
    <row r="99" spans="1:8" s="10" customFormat="1" ht="15.75" hidden="1" thickBot="1">
      <c r="A99" s="149"/>
      <c r="B99" s="150"/>
      <c r="C99" s="151"/>
      <c r="D99" s="151"/>
      <c r="E99" s="151"/>
      <c r="F99" s="152"/>
      <c r="G99" s="9"/>
      <c r="H99" s="11"/>
    </row>
    <row r="100" spans="1:8" s="10" customFormat="1" ht="15.75" hidden="1" thickTop="1">
      <c r="A100" s="153"/>
      <c r="B100" s="154"/>
      <c r="C100" s="155"/>
      <c r="D100" s="155"/>
      <c r="E100" s="155"/>
      <c r="F100" s="156"/>
      <c r="G100" s="9"/>
      <c r="H100" s="11"/>
    </row>
    <row r="101" spans="1:8" s="10" customFormat="1" ht="15" hidden="1">
      <c r="A101" s="157"/>
      <c r="B101" s="158" t="s">
        <v>94</v>
      </c>
      <c r="C101" s="155"/>
      <c r="D101" s="155"/>
      <c r="E101" s="155"/>
      <c r="F101" s="99">
        <f>SUM(F89:F99)</f>
        <v>0</v>
      </c>
      <c r="G101" s="9"/>
      <c r="H101" s="11"/>
    </row>
    <row r="102" spans="1:8" s="10" customFormat="1" hidden="1">
      <c r="A102" s="30"/>
      <c r="C102" s="61"/>
      <c r="D102" s="62"/>
      <c r="E102" s="62"/>
      <c r="F102" s="77"/>
      <c r="G102" s="9"/>
      <c r="H102" s="11"/>
    </row>
    <row r="103" spans="1:8" s="10" customFormat="1" hidden="1">
      <c r="A103" s="30"/>
      <c r="C103" s="61"/>
      <c r="D103" s="62"/>
      <c r="E103" s="62"/>
      <c r="F103" s="77"/>
      <c r="G103" s="9"/>
      <c r="H103" s="11"/>
    </row>
    <row r="104" spans="1:8" s="160" customFormat="1" hidden="1">
      <c r="A104" s="68" t="s">
        <v>95</v>
      </c>
      <c r="B104" s="38" t="s">
        <v>93</v>
      </c>
      <c r="C104" s="155"/>
      <c r="D104" s="155"/>
      <c r="E104" s="155"/>
      <c r="F104" s="77"/>
      <c r="G104" s="9"/>
      <c r="H104" s="159"/>
    </row>
    <row r="105" spans="1:8" s="10" customFormat="1" hidden="1">
      <c r="A105" s="30"/>
      <c r="B105" s="31"/>
      <c r="C105" s="139"/>
      <c r="D105" s="33"/>
      <c r="E105" s="33"/>
      <c r="F105" s="77"/>
      <c r="G105" s="9"/>
      <c r="H105" s="11"/>
    </row>
    <row r="106" spans="1:8" s="10" customFormat="1" ht="15" hidden="1">
      <c r="A106" s="52" t="s">
        <v>31</v>
      </c>
      <c r="B106" s="61" t="s">
        <v>39</v>
      </c>
      <c r="C106" s="62"/>
      <c r="D106" s="62"/>
      <c r="E106" s="62"/>
      <c r="F106" s="77"/>
      <c r="G106" s="9"/>
      <c r="H106" s="11"/>
    </row>
    <row r="107" spans="1:8" s="10" customFormat="1" ht="15" hidden="1">
      <c r="A107" s="52"/>
      <c r="C107" s="61" t="s">
        <v>24</v>
      </c>
      <c r="D107" s="62">
        <v>1</v>
      </c>
      <c r="E107" s="125"/>
      <c r="F107" s="223">
        <f>SUM(D107*E107)</f>
        <v>0</v>
      </c>
      <c r="G107" s="9"/>
      <c r="H107" s="11"/>
    </row>
    <row r="108" spans="1:8" s="10" customFormat="1" ht="15.75" hidden="1" thickBot="1">
      <c r="A108" s="74"/>
      <c r="B108" s="75"/>
      <c r="C108" s="76"/>
      <c r="D108" s="76"/>
      <c r="E108" s="76"/>
      <c r="F108" s="78"/>
      <c r="G108" s="79"/>
      <c r="H108" s="11"/>
    </row>
    <row r="109" spans="1:8" s="10" customFormat="1" ht="15.75" hidden="1" thickTop="1">
      <c r="A109" s="72"/>
      <c r="B109" s="73"/>
      <c r="C109" s="62"/>
      <c r="D109" s="62"/>
      <c r="E109" s="62"/>
      <c r="F109" s="77"/>
      <c r="G109" s="9"/>
      <c r="H109" s="11"/>
    </row>
    <row r="110" spans="1:8" s="10" customFormat="1" ht="15" hidden="1" customHeight="1">
      <c r="A110" s="52"/>
      <c r="B110" s="38" t="s">
        <v>96</v>
      </c>
      <c r="C110" s="62"/>
      <c r="D110" s="62"/>
      <c r="E110" s="62"/>
      <c r="F110" s="99">
        <f>SUM(F107:F108)</f>
        <v>0</v>
      </c>
      <c r="G110" s="9"/>
      <c r="H110" s="11"/>
    </row>
    <row r="111" spans="1:8" s="10" customFormat="1" ht="15" hidden="1" customHeight="1">
      <c r="A111" s="52"/>
      <c r="B111" s="38"/>
      <c r="C111" s="62"/>
      <c r="D111" s="62"/>
      <c r="E111" s="62"/>
      <c r="F111" s="77"/>
      <c r="G111" s="9"/>
      <c r="H111" s="11"/>
    </row>
    <row r="112" spans="1:8" s="10" customFormat="1" ht="15">
      <c r="A112" s="52"/>
      <c r="B112" s="61"/>
      <c r="C112" s="62"/>
      <c r="D112" s="62"/>
      <c r="E112" s="62"/>
      <c r="F112" s="77"/>
      <c r="G112" s="9"/>
      <c r="H112" s="11"/>
    </row>
    <row r="113" spans="1:8" s="10" customFormat="1">
      <c r="A113" s="68" t="s">
        <v>40</v>
      </c>
      <c r="B113" s="38" t="s">
        <v>100</v>
      </c>
      <c r="C113" s="37"/>
      <c r="D113" s="37"/>
      <c r="E113" s="37"/>
      <c r="F113" s="77"/>
      <c r="G113" s="9"/>
      <c r="H113" s="11"/>
    </row>
    <row r="114" spans="1:8" s="10" customFormat="1">
      <c r="A114" s="68"/>
      <c r="B114" s="38"/>
      <c r="C114" s="37"/>
      <c r="D114" s="37"/>
      <c r="E114" s="37"/>
      <c r="F114" s="77"/>
      <c r="G114" s="9"/>
      <c r="H114" s="11"/>
    </row>
    <row r="115" spans="1:8" s="10" customFormat="1">
      <c r="A115" s="24"/>
      <c r="B115" s="36" t="s">
        <v>77</v>
      </c>
      <c r="C115" s="37"/>
      <c r="D115" s="37"/>
      <c r="E115" s="37"/>
      <c r="F115" s="77"/>
      <c r="G115" s="9"/>
      <c r="H115" s="11"/>
    </row>
    <row r="116" spans="1:8" s="10" customFormat="1">
      <c r="A116" s="24"/>
      <c r="B116" s="36" t="s">
        <v>35</v>
      </c>
      <c r="C116" s="37"/>
      <c r="D116" s="37"/>
      <c r="E116" s="37"/>
      <c r="F116" s="77"/>
      <c r="G116" s="9"/>
      <c r="H116" s="11"/>
    </row>
    <row r="117" spans="1:8" s="10" customFormat="1">
      <c r="A117" s="24"/>
      <c r="B117" s="36" t="s">
        <v>36</v>
      </c>
      <c r="C117" s="26"/>
      <c r="D117" s="26"/>
      <c r="E117" s="26"/>
      <c r="F117" s="77"/>
      <c r="G117" s="9"/>
      <c r="H117" s="11"/>
    </row>
    <row r="118" spans="1:8" s="10" customFormat="1">
      <c r="A118" s="24"/>
      <c r="B118" s="37" t="s">
        <v>37</v>
      </c>
      <c r="C118" s="26"/>
      <c r="D118" s="26"/>
      <c r="E118" s="26"/>
      <c r="F118" s="77"/>
      <c r="G118" s="9"/>
      <c r="H118" s="11"/>
    </row>
    <row r="119" spans="1:8" s="10" customFormat="1">
      <c r="A119" s="24"/>
      <c r="B119" s="37" t="s">
        <v>42</v>
      </c>
      <c r="C119" s="26"/>
      <c r="D119" s="26"/>
      <c r="E119" s="26"/>
      <c r="F119" s="77"/>
      <c r="G119" s="9"/>
      <c r="H119" s="11"/>
    </row>
    <row r="120" spans="1:8" s="10" customFormat="1">
      <c r="A120" s="24"/>
      <c r="B120" s="37" t="s">
        <v>50</v>
      </c>
      <c r="C120" s="26"/>
      <c r="D120" s="26"/>
      <c r="E120" s="26"/>
      <c r="F120" s="77"/>
      <c r="G120" s="9"/>
      <c r="H120" s="11"/>
    </row>
    <row r="121" spans="1:8" s="10" customFormat="1">
      <c r="A121" s="24"/>
      <c r="B121" s="37"/>
      <c r="C121" s="26"/>
      <c r="D121" s="26"/>
      <c r="E121" s="26"/>
      <c r="F121" s="77"/>
      <c r="G121" s="9"/>
      <c r="H121" s="11"/>
    </row>
    <row r="122" spans="1:8" s="108" customFormat="1">
      <c r="A122" s="28" t="s">
        <v>78</v>
      </c>
      <c r="B122" s="109" t="s">
        <v>101</v>
      </c>
      <c r="C122" s="29"/>
      <c r="D122" s="29"/>
      <c r="E122" s="29"/>
      <c r="F122" s="99"/>
      <c r="G122" s="106"/>
      <c r="H122" s="107"/>
    </row>
    <row r="123" spans="1:8" s="10" customFormat="1">
      <c r="F123" s="77"/>
      <c r="G123" s="9"/>
      <c r="H123" s="11"/>
    </row>
    <row r="124" spans="1:8" s="10" customFormat="1" ht="15">
      <c r="A124" s="49" t="s">
        <v>29</v>
      </c>
      <c r="B124" s="59" t="s">
        <v>88</v>
      </c>
      <c r="C124" s="60"/>
      <c r="D124" s="60"/>
      <c r="E124" s="62"/>
      <c r="F124" s="77"/>
      <c r="G124" s="50"/>
      <c r="H124" s="11"/>
    </row>
    <row r="125" spans="1:8" s="10" customFormat="1" ht="15">
      <c r="A125" s="49"/>
      <c r="B125" s="59"/>
      <c r="C125" s="60"/>
      <c r="D125" s="60"/>
      <c r="E125" s="62"/>
      <c r="F125" s="77"/>
      <c r="G125" s="50"/>
      <c r="H125" s="11"/>
    </row>
    <row r="126" spans="1:8" s="103" customFormat="1" ht="15">
      <c r="A126" s="49"/>
      <c r="B126" s="101" t="s">
        <v>212</v>
      </c>
      <c r="C126" s="66"/>
      <c r="D126" s="66"/>
      <c r="E126" s="96"/>
      <c r="F126" s="99"/>
      <c r="G126" s="56"/>
      <c r="H126" s="102"/>
    </row>
    <row r="127" spans="1:8" s="103" customFormat="1" ht="15">
      <c r="A127" s="49"/>
      <c r="B127" s="101"/>
      <c r="C127" s="66"/>
      <c r="D127" s="66"/>
      <c r="E127" s="96"/>
      <c r="F127" s="99"/>
      <c r="G127" s="56"/>
      <c r="H127" s="102"/>
    </row>
    <row r="128" spans="1:8" s="10" customFormat="1" ht="25.5">
      <c r="A128" s="52" t="s">
        <v>31</v>
      </c>
      <c r="B128" s="61" t="s">
        <v>61</v>
      </c>
      <c r="C128" s="62"/>
      <c r="D128" s="62"/>
      <c r="E128" s="62"/>
      <c r="F128" s="77"/>
      <c r="G128" s="51"/>
      <c r="H128" s="11"/>
    </row>
    <row r="129" spans="1:8" s="10" customFormat="1" ht="15">
      <c r="A129" s="52"/>
      <c r="C129" s="61" t="s">
        <v>51</v>
      </c>
      <c r="D129" s="62">
        <v>300</v>
      </c>
      <c r="E129" s="62"/>
      <c r="F129" s="223">
        <f>SUM(D129*E129)</f>
        <v>0</v>
      </c>
      <c r="G129" s="53"/>
      <c r="H129" s="11"/>
    </row>
    <row r="130" spans="1:8" s="10" customFormat="1" ht="15">
      <c r="A130" s="49"/>
      <c r="B130" s="59"/>
      <c r="C130" s="60"/>
      <c r="D130" s="60"/>
      <c r="E130" s="62"/>
      <c r="F130" s="77"/>
      <c r="G130" s="50"/>
      <c r="H130" s="11"/>
    </row>
    <row r="131" spans="1:8" s="10" customFormat="1" ht="15">
      <c r="A131" s="54" t="s">
        <v>32</v>
      </c>
      <c r="B131" s="61" t="s">
        <v>123</v>
      </c>
      <c r="C131" s="60"/>
      <c r="D131" s="60"/>
      <c r="E131" s="62"/>
      <c r="F131" s="77"/>
      <c r="G131" s="50"/>
      <c r="H131" s="11"/>
    </row>
    <row r="132" spans="1:8" s="10" customFormat="1" ht="15">
      <c r="A132" s="54"/>
      <c r="C132" s="61" t="s">
        <v>51</v>
      </c>
      <c r="D132" s="60">
        <v>150</v>
      </c>
      <c r="E132" s="62"/>
      <c r="F132" s="223">
        <f>SUM(D132*E132)</f>
        <v>0</v>
      </c>
      <c r="G132" s="50"/>
      <c r="H132" s="11"/>
    </row>
    <row r="133" spans="1:8" s="10" customFormat="1" ht="15">
      <c r="A133" s="54"/>
      <c r="C133" s="61"/>
      <c r="D133" s="60"/>
      <c r="E133" s="62"/>
      <c r="F133" s="223"/>
      <c r="G133" s="50"/>
      <c r="H133" s="11"/>
    </row>
    <row r="134" spans="1:8" s="10" customFormat="1" ht="40.5" customHeight="1">
      <c r="A134" s="54" t="s">
        <v>33</v>
      </c>
      <c r="B134" s="225" t="s">
        <v>2</v>
      </c>
      <c r="C134" s="61"/>
      <c r="D134" s="60"/>
      <c r="E134" s="62"/>
      <c r="F134" s="223"/>
      <c r="G134" s="50"/>
      <c r="H134" s="11"/>
    </row>
    <row r="135" spans="1:8" s="10" customFormat="1" ht="15">
      <c r="A135" s="54"/>
      <c r="C135" s="61" t="s">
        <v>59</v>
      </c>
      <c r="D135" s="62">
        <v>1</v>
      </c>
      <c r="E135" s="62"/>
      <c r="F135" s="223">
        <f>SUM(D135*E135)</f>
        <v>0</v>
      </c>
      <c r="G135" s="50"/>
      <c r="H135" s="11"/>
    </row>
    <row r="136" spans="1:8" s="10" customFormat="1" ht="15">
      <c r="A136" s="54"/>
      <c r="C136" s="61"/>
      <c r="D136" s="62"/>
      <c r="E136" s="62"/>
      <c r="F136" s="223"/>
      <c r="G136" s="50"/>
      <c r="H136" s="11"/>
    </row>
    <row r="137" spans="1:8" s="10" customFormat="1" ht="38.25">
      <c r="A137" s="54" t="s">
        <v>34</v>
      </c>
      <c r="B137" s="225" t="s">
        <v>5</v>
      </c>
      <c r="C137" s="61"/>
      <c r="D137" s="62"/>
      <c r="E137" s="62"/>
      <c r="F137" s="223"/>
      <c r="G137" s="50"/>
      <c r="H137" s="11"/>
    </row>
    <row r="138" spans="1:8" s="10" customFormat="1" ht="15">
      <c r="A138" s="54"/>
      <c r="C138" s="61" t="s">
        <v>59</v>
      </c>
      <c r="D138" s="62">
        <v>1</v>
      </c>
      <c r="E138" s="62"/>
      <c r="F138" s="223">
        <f>SUM(D138*E138)</f>
        <v>0</v>
      </c>
      <c r="G138" s="50"/>
      <c r="H138" s="11"/>
    </row>
    <row r="139" spans="1:8" s="10" customFormat="1" ht="15">
      <c r="A139" s="54"/>
      <c r="C139" s="61"/>
      <c r="D139" s="60"/>
      <c r="E139" s="62"/>
      <c r="F139" s="223"/>
      <c r="G139" s="50"/>
      <c r="H139" s="11"/>
    </row>
    <row r="140" spans="1:8" s="10" customFormat="1" ht="38.25">
      <c r="A140" s="54" t="s">
        <v>211</v>
      </c>
      <c r="B140" s="63" t="s">
        <v>3</v>
      </c>
      <c r="C140" s="60"/>
      <c r="D140" s="60"/>
      <c r="E140" s="62"/>
      <c r="F140" s="77"/>
      <c r="G140" s="50"/>
      <c r="H140" s="11"/>
    </row>
    <row r="141" spans="1:8" s="10" customFormat="1" ht="15">
      <c r="A141" s="49"/>
      <c r="B141" s="59"/>
      <c r="C141" s="61" t="s">
        <v>59</v>
      </c>
      <c r="D141" s="62">
        <v>1</v>
      </c>
      <c r="E141" s="62"/>
      <c r="F141" s="223">
        <f>SUM(D141*E141)</f>
        <v>0</v>
      </c>
      <c r="G141" s="50"/>
      <c r="H141" s="11"/>
    </row>
    <row r="142" spans="1:8" s="10" customFormat="1" ht="15">
      <c r="A142" s="49"/>
      <c r="B142" s="59"/>
      <c r="C142" s="60"/>
      <c r="D142" s="60"/>
      <c r="E142" s="62"/>
      <c r="F142" s="77"/>
      <c r="G142" s="50"/>
      <c r="H142" s="11"/>
    </row>
    <row r="143" spans="1:8" s="10" customFormat="1" ht="51">
      <c r="A143" s="54" t="s">
        <v>4</v>
      </c>
      <c r="B143" s="61" t="s">
        <v>112</v>
      </c>
      <c r="C143" s="60"/>
      <c r="D143" s="60"/>
      <c r="E143" s="62"/>
      <c r="F143" s="77"/>
      <c r="G143" s="50"/>
      <c r="H143" s="11"/>
    </row>
    <row r="144" spans="1:8" s="10" customFormat="1" ht="15">
      <c r="A144" s="54"/>
      <c r="C144" s="61" t="s">
        <v>38</v>
      </c>
      <c r="D144" s="60">
        <v>125</v>
      </c>
      <c r="E144" s="62"/>
      <c r="F144" s="223">
        <f>SUM(D144*E144)</f>
        <v>0</v>
      </c>
      <c r="G144" s="50"/>
      <c r="H144" s="11"/>
    </row>
    <row r="145" spans="1:8" s="10" customFormat="1" ht="15">
      <c r="A145" s="54"/>
      <c r="C145" s="61"/>
      <c r="D145" s="60"/>
      <c r="E145" s="62"/>
      <c r="F145" s="77"/>
      <c r="G145" s="50"/>
      <c r="H145" s="11"/>
    </row>
    <row r="146" spans="1:8" s="10" customFormat="1" ht="63" customHeight="1">
      <c r="A146" s="54" t="s">
        <v>6</v>
      </c>
      <c r="B146" s="61" t="s">
        <v>152</v>
      </c>
      <c r="C146" s="60"/>
      <c r="D146" s="60"/>
      <c r="E146" s="62"/>
      <c r="F146" s="77"/>
      <c r="G146" s="53"/>
      <c r="H146" s="11"/>
    </row>
    <row r="147" spans="1:8" s="10" customFormat="1" ht="15">
      <c r="A147" s="54"/>
      <c r="C147" s="61" t="s">
        <v>51</v>
      </c>
      <c r="D147" s="60">
        <v>36</v>
      </c>
      <c r="E147" s="62"/>
      <c r="F147" s="223">
        <f>SUM(D147*E147)</f>
        <v>0</v>
      </c>
      <c r="G147" s="50"/>
      <c r="H147" s="11"/>
    </row>
    <row r="148" spans="1:8" s="10" customFormat="1" ht="15">
      <c r="A148" s="54"/>
      <c r="C148" s="61"/>
      <c r="D148" s="60"/>
      <c r="E148" s="62"/>
      <c r="F148" s="77"/>
      <c r="G148" s="50"/>
      <c r="H148" s="11"/>
    </row>
    <row r="149" spans="1:8" s="103" customFormat="1" ht="15">
      <c r="A149" s="49"/>
      <c r="B149" s="101" t="s">
        <v>213</v>
      </c>
      <c r="C149" s="66"/>
      <c r="D149" s="66"/>
      <c r="E149" s="96"/>
      <c r="F149" s="99"/>
      <c r="G149" s="56"/>
      <c r="H149" s="102"/>
    </row>
    <row r="150" spans="1:8" s="10" customFormat="1" ht="15">
      <c r="A150" s="49"/>
      <c r="B150" s="59"/>
      <c r="C150" s="60"/>
      <c r="D150" s="60"/>
      <c r="E150" s="62"/>
      <c r="F150" s="77"/>
      <c r="G150" s="50"/>
      <c r="H150" s="11"/>
    </row>
    <row r="151" spans="1:8" s="10" customFormat="1" ht="25.5">
      <c r="A151" s="54" t="s">
        <v>31</v>
      </c>
      <c r="B151" s="61" t="s">
        <v>111</v>
      </c>
      <c r="C151" s="60"/>
      <c r="D151" s="60"/>
      <c r="E151" s="62"/>
      <c r="F151" s="77"/>
      <c r="G151" s="50"/>
      <c r="H151" s="11"/>
    </row>
    <row r="152" spans="1:8" s="10" customFormat="1" ht="15">
      <c r="A152" s="54"/>
      <c r="C152" s="61" t="s">
        <v>38</v>
      </c>
      <c r="D152" s="60">
        <v>125</v>
      </c>
      <c r="E152" s="62"/>
      <c r="F152" s="223">
        <f>SUM(D152*E152)</f>
        <v>0</v>
      </c>
      <c r="G152" s="50"/>
      <c r="H152" s="11"/>
    </row>
    <row r="153" spans="1:8" s="10" customFormat="1" ht="15">
      <c r="A153" s="54"/>
      <c r="C153" s="61"/>
      <c r="D153" s="60"/>
      <c r="E153" s="62"/>
      <c r="F153" s="77"/>
      <c r="G153" s="50"/>
      <c r="H153" s="11"/>
    </row>
    <row r="154" spans="1:8" s="103" customFormat="1" ht="15">
      <c r="A154" s="49"/>
      <c r="B154" s="101" t="s">
        <v>214</v>
      </c>
      <c r="C154" s="100"/>
      <c r="D154" s="66"/>
      <c r="E154" s="96"/>
      <c r="F154" s="99"/>
      <c r="G154" s="56"/>
      <c r="H154" s="102"/>
    </row>
    <row r="155" spans="1:8" s="10" customFormat="1" ht="15">
      <c r="A155" s="49"/>
      <c r="B155" s="59"/>
      <c r="C155" s="60"/>
      <c r="D155" s="60"/>
      <c r="E155" s="62"/>
      <c r="F155" s="77"/>
      <c r="G155" s="50"/>
      <c r="H155" s="11"/>
    </row>
    <row r="156" spans="1:8" s="10" customFormat="1" ht="25.5" customHeight="1">
      <c r="A156" s="24" t="s">
        <v>31</v>
      </c>
      <c r="B156" s="39" t="s">
        <v>154</v>
      </c>
      <c r="D156" s="26"/>
      <c r="E156" s="26"/>
      <c r="F156" s="77"/>
      <c r="G156" s="9"/>
      <c r="H156" s="11"/>
    </row>
    <row r="157" spans="1:8" s="10" customFormat="1">
      <c r="A157" s="24"/>
      <c r="C157" s="63" t="s">
        <v>38</v>
      </c>
      <c r="D157" s="26">
        <v>1570</v>
      </c>
      <c r="E157" s="26"/>
      <c r="F157" s="223">
        <f>SUM(D157*E157)</f>
        <v>0</v>
      </c>
      <c r="G157" s="9"/>
      <c r="H157" s="11"/>
    </row>
    <row r="158" spans="1:8" s="10" customFormat="1" ht="15">
      <c r="A158" s="49"/>
      <c r="B158" s="59"/>
      <c r="C158" s="60"/>
      <c r="D158" s="60"/>
      <c r="E158" s="62"/>
      <c r="F158" s="77"/>
      <c r="G158" s="50"/>
      <c r="H158" s="11"/>
    </row>
    <row r="159" spans="1:8" s="10" customFormat="1" ht="130.5" customHeight="1">
      <c r="A159" s="24" t="s">
        <v>32</v>
      </c>
      <c r="B159" s="39" t="s">
        <v>121</v>
      </c>
      <c r="D159" s="26"/>
      <c r="E159" s="26"/>
      <c r="F159" s="77"/>
      <c r="G159" s="9"/>
      <c r="H159" s="11"/>
    </row>
    <row r="160" spans="1:8" s="10" customFormat="1">
      <c r="A160" s="24"/>
      <c r="C160" s="63" t="s">
        <v>38</v>
      </c>
      <c r="D160" s="26">
        <v>1175</v>
      </c>
      <c r="E160" s="26"/>
      <c r="F160" s="223">
        <f>SUM(D160*E160)</f>
        <v>0</v>
      </c>
      <c r="G160" s="9"/>
      <c r="H160" s="11"/>
    </row>
    <row r="161" spans="1:8" s="10" customFormat="1" ht="15.75" thickBot="1">
      <c r="A161" s="69"/>
      <c r="B161" s="70"/>
      <c r="C161" s="71"/>
      <c r="D161" s="71"/>
      <c r="E161" s="76"/>
      <c r="F161" s="78"/>
      <c r="G161" s="50" t="e">
        <f>#REF!*F161</f>
        <v>#REF!</v>
      </c>
      <c r="H161" s="11"/>
    </row>
    <row r="162" spans="1:8" s="10" customFormat="1" ht="15.75" thickTop="1">
      <c r="A162" s="58"/>
      <c r="B162" s="65"/>
      <c r="C162" s="64"/>
      <c r="D162" s="64"/>
      <c r="E162" s="31"/>
      <c r="F162" s="77"/>
      <c r="G162" s="50"/>
      <c r="H162" s="11"/>
    </row>
    <row r="163" spans="1:8" s="10" customFormat="1" ht="15">
      <c r="A163" s="54"/>
      <c r="B163" s="59" t="s">
        <v>89</v>
      </c>
      <c r="C163" s="66"/>
      <c r="D163" s="66"/>
      <c r="E163" s="96"/>
      <c r="F163" s="99">
        <f>SUM(F129:F161)</f>
        <v>0</v>
      </c>
      <c r="G163" s="55"/>
      <c r="H163" s="11"/>
    </row>
    <row r="164" spans="1:8">
      <c r="A164" s="24"/>
      <c r="B164" s="27"/>
      <c r="C164" s="25"/>
      <c r="D164" s="26"/>
      <c r="E164" s="26"/>
      <c r="F164" s="77"/>
    </row>
    <row r="165" spans="1:8">
      <c r="A165" s="24"/>
      <c r="B165" s="27"/>
      <c r="C165" s="25"/>
      <c r="D165" s="26"/>
      <c r="E165" s="26"/>
      <c r="F165" s="77"/>
    </row>
    <row r="166" spans="1:8" s="10" customFormat="1" ht="15">
      <c r="A166" s="49" t="s">
        <v>30</v>
      </c>
      <c r="B166" s="59" t="s">
        <v>72</v>
      </c>
      <c r="C166" s="60"/>
      <c r="D166" s="60"/>
      <c r="E166" s="62"/>
      <c r="F166" s="77"/>
      <c r="G166" s="50"/>
      <c r="H166" s="11"/>
    </row>
    <row r="167" spans="1:8">
      <c r="A167" s="24"/>
      <c r="B167" s="27"/>
      <c r="C167" s="25"/>
      <c r="D167" s="26"/>
      <c r="E167" s="26"/>
      <c r="F167" s="77"/>
    </row>
    <row r="168" spans="1:8" s="103" customFormat="1" ht="15">
      <c r="A168" s="49"/>
      <c r="B168" s="101" t="s">
        <v>81</v>
      </c>
      <c r="C168" s="66"/>
      <c r="D168" s="66"/>
      <c r="E168" s="96"/>
      <c r="F168" s="99"/>
      <c r="G168" s="56"/>
      <c r="H168" s="102"/>
    </row>
    <row r="169" spans="1:8">
      <c r="A169" s="24"/>
      <c r="B169" s="27"/>
      <c r="C169" s="25"/>
      <c r="D169" s="26"/>
      <c r="E169" s="26"/>
      <c r="F169" s="77"/>
    </row>
    <row r="170" spans="1:8" s="10" customFormat="1" ht="38.25" customHeight="1">
      <c r="A170" s="54" t="s">
        <v>31</v>
      </c>
      <c r="B170" s="61" t="s">
        <v>68</v>
      </c>
      <c r="C170" s="60"/>
      <c r="D170" s="60"/>
      <c r="E170" s="62"/>
      <c r="F170" s="77"/>
      <c r="G170" s="50"/>
      <c r="H170" s="11"/>
    </row>
    <row r="171" spans="1:8" s="10" customFormat="1" ht="15">
      <c r="A171" s="54"/>
      <c r="C171" s="61" t="s">
        <v>38</v>
      </c>
      <c r="D171" s="60">
        <v>435</v>
      </c>
      <c r="E171" s="62"/>
      <c r="F171" s="223">
        <f>SUM(D171*E171)</f>
        <v>0</v>
      </c>
      <c r="G171" s="50"/>
      <c r="H171" s="11"/>
    </row>
    <row r="172" spans="1:8">
      <c r="A172" s="24"/>
      <c r="B172" s="27"/>
      <c r="C172" s="25"/>
      <c r="D172" s="26"/>
      <c r="E172" s="26"/>
      <c r="F172" s="77"/>
    </row>
    <row r="173" spans="1:8" s="103" customFormat="1" ht="15">
      <c r="A173" s="49"/>
      <c r="B173" s="101" t="s">
        <v>98</v>
      </c>
      <c r="C173" s="66"/>
      <c r="D173" s="66"/>
      <c r="E173" s="96"/>
      <c r="F173" s="99"/>
      <c r="G173" s="56"/>
      <c r="H173" s="102"/>
    </row>
    <row r="174" spans="1:8">
      <c r="A174" s="24"/>
      <c r="B174" s="27"/>
      <c r="C174" s="25"/>
      <c r="D174" s="26"/>
      <c r="E174" s="26"/>
      <c r="F174" s="77"/>
    </row>
    <row r="175" spans="1:8" s="93" customFormat="1" ht="142.5" customHeight="1">
      <c r="A175" s="88" t="s">
        <v>31</v>
      </c>
      <c r="B175" s="89" t="s">
        <v>0</v>
      </c>
      <c r="C175" s="90"/>
      <c r="D175" s="90"/>
      <c r="E175" s="26"/>
      <c r="F175" s="77"/>
      <c r="G175" s="91"/>
      <c r="H175" s="92"/>
    </row>
    <row r="176" spans="1:8" s="10" customFormat="1" ht="12.75" customHeight="1">
      <c r="A176" s="54"/>
      <c r="B176" s="59"/>
      <c r="C176" s="66"/>
      <c r="D176" s="66"/>
      <c r="E176" s="96"/>
      <c r="F176" s="77"/>
      <c r="G176" s="104"/>
      <c r="H176" s="11"/>
    </row>
    <row r="177" spans="1:8" s="10" customFormat="1" ht="15">
      <c r="A177" s="54"/>
      <c r="B177" s="10" t="s">
        <v>204</v>
      </c>
      <c r="C177" s="61" t="s">
        <v>46</v>
      </c>
      <c r="D177" s="60">
        <v>13</v>
      </c>
      <c r="E177" s="62"/>
      <c r="F177" s="77"/>
      <c r="G177" s="50"/>
      <c r="H177" s="11"/>
    </row>
    <row r="178" spans="1:8" s="10" customFormat="1" ht="15">
      <c r="A178" s="54"/>
      <c r="B178" s="10" t="s">
        <v>161</v>
      </c>
      <c r="C178" s="61" t="s">
        <v>46</v>
      </c>
      <c r="D178" s="60">
        <v>1</v>
      </c>
      <c r="E178" s="62"/>
      <c r="F178" s="77"/>
      <c r="G178" s="50"/>
      <c r="H178" s="11"/>
    </row>
    <row r="179" spans="1:8" s="10" customFormat="1" ht="15">
      <c r="A179" s="54"/>
      <c r="B179" s="10" t="s">
        <v>173</v>
      </c>
      <c r="C179" s="61" t="s">
        <v>46</v>
      </c>
      <c r="D179" s="60">
        <v>1</v>
      </c>
      <c r="E179" s="62"/>
      <c r="F179" s="77"/>
      <c r="G179" s="50"/>
      <c r="H179" s="11"/>
    </row>
    <row r="180" spans="1:8" s="10" customFormat="1" ht="15">
      <c r="A180" s="54"/>
      <c r="B180" s="10" t="s">
        <v>162</v>
      </c>
      <c r="C180" s="61" t="s">
        <v>46</v>
      </c>
      <c r="D180" s="60">
        <v>1</v>
      </c>
      <c r="E180" s="62"/>
      <c r="F180" s="77"/>
      <c r="G180" s="50"/>
      <c r="H180" s="11"/>
    </row>
    <row r="181" spans="1:8" s="10" customFormat="1" ht="15">
      <c r="A181" s="54"/>
      <c r="B181" s="10" t="s">
        <v>163</v>
      </c>
      <c r="C181" s="61" t="s">
        <v>46</v>
      </c>
      <c r="D181" s="60">
        <v>5</v>
      </c>
      <c r="E181" s="62"/>
      <c r="F181" s="77"/>
      <c r="G181" s="50"/>
      <c r="H181" s="11"/>
    </row>
    <row r="182" spans="1:8" s="10" customFormat="1" ht="15">
      <c r="A182" s="54"/>
      <c r="B182" s="10" t="s">
        <v>174</v>
      </c>
      <c r="C182" s="61" t="s">
        <v>46</v>
      </c>
      <c r="D182" s="60">
        <v>1</v>
      </c>
      <c r="E182" s="62"/>
      <c r="F182" s="77"/>
      <c r="G182" s="50"/>
      <c r="H182" s="11"/>
    </row>
    <row r="183" spans="1:8" s="10" customFormat="1" ht="15">
      <c r="A183" s="54"/>
      <c r="B183" s="10" t="s">
        <v>172</v>
      </c>
      <c r="C183" s="61" t="s">
        <v>46</v>
      </c>
      <c r="D183" s="60">
        <v>1</v>
      </c>
      <c r="E183" s="62"/>
      <c r="F183" s="77"/>
      <c r="G183" s="50"/>
      <c r="H183" s="11"/>
    </row>
    <row r="184" spans="1:8" s="10" customFormat="1" ht="15">
      <c r="A184" s="54"/>
      <c r="B184" s="10" t="s">
        <v>164</v>
      </c>
      <c r="C184" s="61" t="s">
        <v>46</v>
      </c>
      <c r="D184" s="60">
        <v>5</v>
      </c>
      <c r="E184" s="62"/>
      <c r="F184" s="77"/>
      <c r="G184" s="50"/>
      <c r="H184" s="11"/>
    </row>
    <row r="185" spans="1:8" s="10" customFormat="1" ht="15">
      <c r="A185" s="54"/>
      <c r="B185" s="10" t="s">
        <v>165</v>
      </c>
      <c r="C185" s="61" t="s">
        <v>46</v>
      </c>
      <c r="D185" s="60">
        <v>1</v>
      </c>
      <c r="E185" s="62"/>
      <c r="F185" s="77"/>
      <c r="G185" s="50"/>
      <c r="H185" s="11"/>
    </row>
    <row r="186" spans="1:8" s="10" customFormat="1" ht="15">
      <c r="A186" s="54"/>
      <c r="B186" s="10" t="s">
        <v>166</v>
      </c>
      <c r="C186" s="61" t="s">
        <v>46</v>
      </c>
      <c r="D186" s="60">
        <v>2</v>
      </c>
      <c r="E186" s="62"/>
      <c r="F186" s="77"/>
      <c r="G186" s="50"/>
      <c r="H186" s="11"/>
    </row>
    <row r="187" spans="1:8" s="10" customFormat="1" ht="15">
      <c r="A187" s="54"/>
      <c r="B187" s="10" t="s">
        <v>167</v>
      </c>
      <c r="C187" s="61" t="s">
        <v>46</v>
      </c>
      <c r="D187" s="60">
        <v>2</v>
      </c>
      <c r="E187" s="62"/>
      <c r="F187" s="77"/>
      <c r="G187" s="50"/>
      <c r="H187" s="11"/>
    </row>
    <row r="188" spans="1:8" s="10" customFormat="1" ht="15">
      <c r="A188" s="54"/>
      <c r="B188" s="10" t="s">
        <v>181</v>
      </c>
      <c r="C188" s="61" t="s">
        <v>46</v>
      </c>
      <c r="D188" s="60">
        <v>2</v>
      </c>
      <c r="E188" s="62"/>
      <c r="F188" s="77"/>
      <c r="G188" s="50"/>
      <c r="H188" s="11"/>
    </row>
    <row r="189" spans="1:8" s="10" customFormat="1" ht="15">
      <c r="A189" s="54"/>
      <c r="B189" s="10" t="s">
        <v>182</v>
      </c>
      <c r="C189" s="61" t="s">
        <v>46</v>
      </c>
      <c r="D189" s="60">
        <v>5</v>
      </c>
      <c r="E189" s="62"/>
      <c r="F189" s="77"/>
      <c r="G189" s="50"/>
      <c r="H189" s="11"/>
    </row>
    <row r="190" spans="1:8" s="10" customFormat="1" ht="15">
      <c r="A190" s="54"/>
      <c r="B190" s="10" t="s">
        <v>168</v>
      </c>
      <c r="C190" s="61" t="s">
        <v>46</v>
      </c>
      <c r="D190" s="60">
        <v>1</v>
      </c>
      <c r="E190" s="62"/>
      <c r="F190" s="77"/>
      <c r="G190" s="50"/>
      <c r="H190" s="11"/>
    </row>
    <row r="191" spans="1:8" s="10" customFormat="1" ht="15">
      <c r="A191" s="54"/>
      <c r="B191" s="10" t="s">
        <v>169</v>
      </c>
      <c r="C191" s="61" t="s">
        <v>46</v>
      </c>
      <c r="D191" s="60">
        <v>12</v>
      </c>
      <c r="E191" s="62"/>
      <c r="F191" s="77"/>
      <c r="G191" s="50"/>
      <c r="H191" s="11"/>
    </row>
    <row r="192" spans="1:8" s="10" customFormat="1" ht="15">
      <c r="A192" s="54"/>
      <c r="B192" s="10" t="s">
        <v>175</v>
      </c>
      <c r="C192" s="61" t="s">
        <v>46</v>
      </c>
      <c r="D192" s="60">
        <v>8</v>
      </c>
      <c r="E192" s="62"/>
      <c r="F192" s="77"/>
      <c r="G192" s="50"/>
      <c r="H192" s="11"/>
    </row>
    <row r="193" spans="1:8" s="10" customFormat="1" ht="15">
      <c r="A193" s="54"/>
      <c r="B193" s="10" t="s">
        <v>170</v>
      </c>
      <c r="C193" s="61" t="s">
        <v>46</v>
      </c>
      <c r="D193" s="60">
        <v>24</v>
      </c>
      <c r="E193" s="62"/>
      <c r="F193" s="77"/>
      <c r="G193" s="50"/>
      <c r="H193" s="11"/>
    </row>
    <row r="194" spans="1:8" s="10" customFormat="1" ht="15">
      <c r="A194" s="54"/>
      <c r="B194" s="10" t="s">
        <v>206</v>
      </c>
      <c r="C194" s="61" t="s">
        <v>46</v>
      </c>
      <c r="D194" s="60">
        <v>1</v>
      </c>
      <c r="E194" s="62"/>
      <c r="F194" s="77"/>
      <c r="G194" s="50"/>
      <c r="H194" s="11"/>
    </row>
    <row r="195" spans="1:8" s="10" customFormat="1" ht="15">
      <c r="A195" s="54"/>
      <c r="B195" s="10" t="s">
        <v>176</v>
      </c>
      <c r="C195" s="61" t="s">
        <v>46</v>
      </c>
      <c r="D195" s="60">
        <v>1</v>
      </c>
      <c r="E195" s="62"/>
      <c r="F195" s="77"/>
      <c r="G195" s="50"/>
      <c r="H195" s="11"/>
    </row>
    <row r="196" spans="1:8" s="10" customFormat="1" ht="15">
      <c r="A196" s="54"/>
      <c r="B196" s="10" t="s">
        <v>205</v>
      </c>
      <c r="C196" s="61" t="s">
        <v>46</v>
      </c>
      <c r="D196" s="60">
        <v>1</v>
      </c>
      <c r="E196" s="62"/>
      <c r="F196" s="77"/>
      <c r="G196" s="50"/>
      <c r="H196" s="11"/>
    </row>
    <row r="197" spans="1:8" s="10" customFormat="1" ht="15">
      <c r="A197" s="54"/>
      <c r="B197" s="10" t="s">
        <v>177</v>
      </c>
      <c r="C197" s="61" t="s">
        <v>46</v>
      </c>
      <c r="D197" s="60">
        <v>1</v>
      </c>
      <c r="E197" s="62"/>
      <c r="F197" s="77"/>
      <c r="G197" s="50"/>
      <c r="H197" s="11"/>
    </row>
    <row r="198" spans="1:8" s="10" customFormat="1" ht="15">
      <c r="A198" s="54"/>
      <c r="B198" s="10" t="s">
        <v>178</v>
      </c>
      <c r="C198" s="61" t="s">
        <v>46</v>
      </c>
      <c r="D198" s="60">
        <v>1</v>
      </c>
      <c r="E198" s="62"/>
      <c r="F198" s="77"/>
      <c r="G198" s="50"/>
      <c r="H198" s="11"/>
    </row>
    <row r="199" spans="1:8" s="10" customFormat="1" ht="15">
      <c r="A199" s="54"/>
      <c r="B199" s="10" t="s">
        <v>179</v>
      </c>
      <c r="C199" s="61" t="s">
        <v>46</v>
      </c>
      <c r="D199" s="60">
        <v>1</v>
      </c>
      <c r="E199" s="62"/>
      <c r="F199" s="77"/>
      <c r="G199" s="50"/>
      <c r="H199" s="11"/>
    </row>
    <row r="200" spans="1:8" s="10" customFormat="1" ht="15">
      <c r="A200" s="54"/>
      <c r="B200" s="10" t="s">
        <v>171</v>
      </c>
      <c r="C200" s="61" t="s">
        <v>46</v>
      </c>
      <c r="D200" s="60">
        <v>4</v>
      </c>
      <c r="E200" s="62"/>
      <c r="F200" s="77"/>
      <c r="G200" s="50"/>
      <c r="H200" s="11"/>
    </row>
    <row r="201" spans="1:8" s="10" customFormat="1" ht="15">
      <c r="A201" s="54"/>
      <c r="B201" s="10" t="s">
        <v>180</v>
      </c>
      <c r="C201" s="61" t="s">
        <v>46</v>
      </c>
      <c r="D201" s="60">
        <v>4</v>
      </c>
      <c r="E201" s="62"/>
      <c r="F201" s="77"/>
      <c r="G201" s="50"/>
      <c r="H201" s="11"/>
    </row>
    <row r="202" spans="1:8" s="10" customFormat="1" ht="15">
      <c r="A202" s="54"/>
      <c r="B202" s="10" t="s">
        <v>183</v>
      </c>
      <c r="C202" s="61" t="s">
        <v>46</v>
      </c>
      <c r="D202" s="60">
        <v>3</v>
      </c>
      <c r="E202" s="62"/>
      <c r="F202" s="77"/>
      <c r="G202" s="50"/>
      <c r="H202" s="11"/>
    </row>
    <row r="203" spans="1:8" s="10" customFormat="1" ht="15">
      <c r="A203" s="54"/>
      <c r="B203" s="10" t="s">
        <v>184</v>
      </c>
      <c r="C203" s="61" t="s">
        <v>46</v>
      </c>
      <c r="D203" s="60">
        <v>1</v>
      </c>
      <c r="E203" s="62"/>
      <c r="F203" s="77"/>
      <c r="G203" s="50"/>
      <c r="H203" s="11"/>
    </row>
    <row r="204" spans="1:8" s="10" customFormat="1" ht="15">
      <c r="A204" s="54"/>
      <c r="B204" s="10" t="s">
        <v>185</v>
      </c>
      <c r="C204" s="61" t="s">
        <v>46</v>
      </c>
      <c r="D204" s="60">
        <v>6</v>
      </c>
      <c r="E204" s="62"/>
      <c r="F204" s="77"/>
      <c r="G204" s="50"/>
      <c r="H204" s="11"/>
    </row>
    <row r="205" spans="1:8" s="10" customFormat="1" ht="15">
      <c r="A205" s="54"/>
      <c r="B205" s="10" t="s">
        <v>186</v>
      </c>
      <c r="C205" s="61" t="s">
        <v>46</v>
      </c>
      <c r="D205" s="60">
        <v>2</v>
      </c>
      <c r="E205" s="62"/>
      <c r="F205" s="77"/>
      <c r="G205" s="50"/>
      <c r="H205" s="11"/>
    </row>
    <row r="206" spans="1:8" s="10" customFormat="1" ht="15">
      <c r="A206" s="54"/>
      <c r="B206" s="10" t="s">
        <v>187</v>
      </c>
      <c r="C206" s="61" t="s">
        <v>46</v>
      </c>
      <c r="D206" s="60">
        <v>2</v>
      </c>
      <c r="E206" s="62"/>
      <c r="F206" s="77"/>
      <c r="G206" s="50"/>
      <c r="H206" s="11"/>
    </row>
    <row r="207" spans="1:8" s="10" customFormat="1" ht="15">
      <c r="A207" s="54"/>
      <c r="B207" s="10" t="s">
        <v>188</v>
      </c>
      <c r="C207" s="61" t="s">
        <v>46</v>
      </c>
      <c r="D207" s="60">
        <v>8</v>
      </c>
      <c r="E207" s="62"/>
      <c r="F207" s="77"/>
      <c r="G207" s="50"/>
      <c r="H207" s="11"/>
    </row>
    <row r="208" spans="1:8" s="10" customFormat="1" ht="15">
      <c r="A208" s="54"/>
      <c r="C208" s="61"/>
      <c r="D208" s="60"/>
      <c r="E208" s="62"/>
      <c r="F208" s="77"/>
      <c r="G208" s="50"/>
      <c r="H208" s="11"/>
    </row>
    <row r="209" spans="1:8" s="10" customFormat="1" ht="15">
      <c r="A209" s="54"/>
      <c r="C209" s="61" t="s">
        <v>38</v>
      </c>
      <c r="D209" s="60">
        <v>428</v>
      </c>
      <c r="E209" s="62"/>
      <c r="F209" s="223">
        <f>SUM(D209*E209)</f>
        <v>0</v>
      </c>
      <c r="G209" s="50"/>
      <c r="H209" s="11"/>
    </row>
    <row r="210" spans="1:8" s="10" customFormat="1" ht="15.75" thickBot="1">
      <c r="A210" s="69"/>
      <c r="B210" s="70"/>
      <c r="C210" s="71"/>
      <c r="D210" s="71"/>
      <c r="E210" s="76"/>
      <c r="F210" s="78"/>
      <c r="G210" s="50" t="e">
        <f>#REF!*F210</f>
        <v>#REF!</v>
      </c>
      <c r="H210" s="11"/>
    </row>
    <row r="211" spans="1:8" s="10" customFormat="1" ht="15.75" thickTop="1">
      <c r="A211" s="58"/>
      <c r="B211" s="65"/>
      <c r="C211" s="64"/>
      <c r="D211" s="64"/>
      <c r="E211" s="31"/>
      <c r="F211" s="77"/>
      <c r="G211" s="50"/>
      <c r="H211" s="11"/>
    </row>
    <row r="212" spans="1:8" s="10" customFormat="1" ht="15">
      <c r="A212" s="54"/>
      <c r="B212" s="59" t="s">
        <v>73</v>
      </c>
      <c r="C212" s="66"/>
      <c r="D212" s="66"/>
      <c r="E212" s="96"/>
      <c r="F212" s="99">
        <f>SUM(F171:F210)</f>
        <v>0</v>
      </c>
      <c r="G212" s="55"/>
      <c r="H212" s="11"/>
    </row>
    <row r="213" spans="1:8" s="10" customFormat="1" ht="12.75" customHeight="1">
      <c r="A213" s="54"/>
      <c r="B213" s="59"/>
      <c r="C213" s="66"/>
      <c r="D213" s="66"/>
      <c r="E213" s="96"/>
      <c r="F213" s="77"/>
      <c r="G213" s="104"/>
      <c r="H213" s="11"/>
    </row>
    <row r="214" spans="1:8">
      <c r="A214" s="24"/>
      <c r="B214" s="27"/>
      <c r="C214" s="25"/>
      <c r="D214" s="26"/>
      <c r="E214" s="26"/>
      <c r="F214" s="77"/>
    </row>
    <row r="215" spans="1:8" s="10" customFormat="1" ht="15">
      <c r="A215" s="49" t="s">
        <v>26</v>
      </c>
      <c r="B215" s="59" t="s">
        <v>74</v>
      </c>
      <c r="C215" s="60"/>
      <c r="D215" s="60"/>
      <c r="E215" s="62"/>
      <c r="F215" s="77"/>
      <c r="G215" s="50"/>
      <c r="H215" s="11"/>
    </row>
    <row r="216" spans="1:8">
      <c r="A216" s="24"/>
      <c r="B216" s="27"/>
      <c r="C216" s="25"/>
      <c r="D216" s="26"/>
      <c r="E216" s="26"/>
      <c r="F216" s="77"/>
    </row>
    <row r="217" spans="1:8" s="103" customFormat="1" ht="15">
      <c r="A217" s="49"/>
      <c r="B217" s="101" t="s">
        <v>82</v>
      </c>
      <c r="C217" s="66"/>
      <c r="D217" s="66"/>
      <c r="E217" s="96"/>
      <c r="F217" s="99"/>
      <c r="G217" s="56"/>
      <c r="H217" s="102"/>
    </row>
    <row r="218" spans="1:8">
      <c r="A218" s="24"/>
      <c r="B218" s="27"/>
      <c r="C218" s="25"/>
      <c r="D218" s="26"/>
      <c r="E218" s="26"/>
      <c r="F218" s="77"/>
    </row>
    <row r="219" spans="1:8" s="10" customFormat="1" ht="38.25" customHeight="1">
      <c r="A219" s="54" t="s">
        <v>31</v>
      </c>
      <c r="B219" s="61" t="s">
        <v>70</v>
      </c>
      <c r="C219" s="60"/>
      <c r="D219" s="60"/>
      <c r="E219" s="62"/>
      <c r="F219" s="77"/>
      <c r="G219" s="50"/>
      <c r="H219" s="11"/>
    </row>
    <row r="220" spans="1:8" s="10" customFormat="1" ht="15">
      <c r="A220" s="54"/>
      <c r="C220" s="61" t="s">
        <v>38</v>
      </c>
      <c r="D220" s="60">
        <v>46.5</v>
      </c>
      <c r="E220" s="62"/>
      <c r="F220" s="223">
        <f>SUM(D220*E220)</f>
        <v>0</v>
      </c>
      <c r="G220" s="50"/>
      <c r="H220" s="11"/>
    </row>
    <row r="221" spans="1:8" s="10" customFormat="1" ht="12.75" customHeight="1">
      <c r="A221" s="54"/>
      <c r="B221" s="59"/>
      <c r="C221" s="66"/>
      <c r="D221" s="66"/>
      <c r="E221" s="96"/>
      <c r="F221" s="77"/>
      <c r="G221" s="104"/>
      <c r="H221" s="11"/>
    </row>
    <row r="222" spans="1:8" s="103" customFormat="1" ht="15">
      <c r="A222" s="49"/>
      <c r="B222" s="101" t="s">
        <v>99</v>
      </c>
      <c r="C222" s="66"/>
      <c r="D222" s="66"/>
      <c r="E222" s="96"/>
      <c r="F222" s="99"/>
      <c r="G222" s="56"/>
      <c r="H222" s="102"/>
    </row>
    <row r="223" spans="1:8" s="10" customFormat="1" ht="12.75" customHeight="1">
      <c r="A223" s="54"/>
      <c r="B223" s="59"/>
      <c r="C223" s="66"/>
      <c r="D223" s="66"/>
      <c r="E223" s="96"/>
      <c r="F223" s="77"/>
      <c r="G223" s="104"/>
      <c r="H223" s="11"/>
    </row>
    <row r="224" spans="1:8" s="93" customFormat="1" ht="105" customHeight="1">
      <c r="A224" s="88" t="s">
        <v>31</v>
      </c>
      <c r="B224" s="89" t="s">
        <v>198</v>
      </c>
      <c r="C224" s="90"/>
      <c r="D224" s="90"/>
      <c r="E224" s="26"/>
      <c r="F224" s="77"/>
      <c r="G224" s="91"/>
      <c r="H224" s="92"/>
    </row>
    <row r="225" spans="1:8" s="10" customFormat="1" ht="12.75" customHeight="1">
      <c r="A225" s="54"/>
      <c r="B225" s="59"/>
      <c r="C225" s="66"/>
      <c r="D225" s="66"/>
      <c r="E225" s="96"/>
      <c r="F225" s="77"/>
      <c r="G225" s="104"/>
      <c r="H225" s="11"/>
    </row>
    <row r="226" spans="1:8" s="10" customFormat="1" ht="15">
      <c r="A226" s="54"/>
      <c r="B226" s="10" t="s">
        <v>189</v>
      </c>
      <c r="C226" s="61" t="s">
        <v>46</v>
      </c>
      <c r="D226" s="60">
        <v>4</v>
      </c>
      <c r="E226" s="62"/>
      <c r="F226" s="77"/>
      <c r="G226" s="50"/>
      <c r="H226" s="11"/>
    </row>
    <row r="227" spans="1:8" s="10" customFormat="1" ht="15">
      <c r="A227" s="54"/>
      <c r="B227" s="10" t="s">
        <v>190</v>
      </c>
      <c r="C227" s="61" t="s">
        <v>46</v>
      </c>
      <c r="D227" s="60">
        <v>1</v>
      </c>
      <c r="E227" s="62"/>
      <c r="F227" s="77"/>
      <c r="G227" s="50"/>
      <c r="H227" s="11"/>
    </row>
    <row r="228" spans="1:8" s="10" customFormat="1" ht="15">
      <c r="A228" s="54"/>
      <c r="B228" s="10" t="s">
        <v>191</v>
      </c>
      <c r="C228" s="61" t="s">
        <v>46</v>
      </c>
      <c r="D228" s="60">
        <v>1</v>
      </c>
      <c r="E228" s="62"/>
      <c r="F228" s="77"/>
      <c r="G228" s="50"/>
      <c r="H228" s="11"/>
    </row>
    <row r="229" spans="1:8" s="10" customFormat="1" ht="15">
      <c r="A229" s="54"/>
      <c r="B229" s="10" t="s">
        <v>192</v>
      </c>
      <c r="C229" s="61" t="s">
        <v>46</v>
      </c>
      <c r="D229" s="60">
        <v>1</v>
      </c>
      <c r="E229" s="62"/>
      <c r="F229" s="77"/>
      <c r="G229" s="50"/>
      <c r="H229" s="11"/>
    </row>
    <row r="230" spans="1:8" s="10" customFormat="1" ht="15">
      <c r="A230" s="54"/>
      <c r="B230" s="10" t="s">
        <v>193</v>
      </c>
      <c r="C230" s="61" t="s">
        <v>46</v>
      </c>
      <c r="D230" s="60">
        <v>1</v>
      </c>
      <c r="E230" s="62"/>
      <c r="F230" s="77"/>
      <c r="G230" s="50"/>
      <c r="H230" s="11"/>
    </row>
    <row r="231" spans="1:8" s="10" customFormat="1" ht="15">
      <c r="A231" s="54"/>
      <c r="B231" s="10" t="s">
        <v>194</v>
      </c>
      <c r="C231" s="61" t="s">
        <v>46</v>
      </c>
      <c r="D231" s="60">
        <v>1</v>
      </c>
      <c r="E231" s="62"/>
      <c r="F231" s="77"/>
      <c r="G231" s="50"/>
      <c r="H231" s="11"/>
    </row>
    <row r="232" spans="1:8" s="10" customFormat="1" ht="15">
      <c r="A232" s="54"/>
      <c r="B232" s="10" t="s">
        <v>195</v>
      </c>
      <c r="C232" s="61" t="s">
        <v>46</v>
      </c>
      <c r="D232" s="60">
        <v>1</v>
      </c>
      <c r="E232" s="62"/>
      <c r="F232" s="77"/>
      <c r="G232" s="50"/>
      <c r="H232" s="11"/>
    </row>
    <row r="233" spans="1:8" s="10" customFormat="1" ht="15">
      <c r="A233" s="54"/>
      <c r="B233" s="10" t="s">
        <v>196</v>
      </c>
      <c r="C233" s="61" t="s">
        <v>46</v>
      </c>
      <c r="D233" s="60">
        <v>2</v>
      </c>
      <c r="E233" s="62"/>
      <c r="F233" s="77"/>
      <c r="G233" s="50"/>
      <c r="H233" s="11"/>
    </row>
    <row r="234" spans="1:8" s="10" customFormat="1" ht="15">
      <c r="A234" s="54"/>
      <c r="B234" s="10" t="s">
        <v>197</v>
      </c>
      <c r="C234" s="61" t="s">
        <v>46</v>
      </c>
      <c r="D234" s="60">
        <v>1</v>
      </c>
      <c r="E234" s="62"/>
      <c r="F234" s="77"/>
      <c r="G234" s="50"/>
      <c r="H234" s="11"/>
    </row>
    <row r="235" spans="1:8" s="10" customFormat="1" ht="12.75" customHeight="1">
      <c r="A235" s="54"/>
      <c r="B235" s="59"/>
      <c r="C235" s="66"/>
      <c r="D235" s="66"/>
      <c r="E235" s="96"/>
      <c r="F235" s="77"/>
      <c r="G235" s="104"/>
      <c r="H235" s="11"/>
    </row>
    <row r="236" spans="1:8" s="10" customFormat="1" ht="12.75" customHeight="1">
      <c r="A236" s="54"/>
      <c r="B236" s="59"/>
      <c r="C236" s="61" t="s">
        <v>38</v>
      </c>
      <c r="D236" s="60">
        <v>46.5</v>
      </c>
      <c r="E236" s="62"/>
      <c r="F236" s="223">
        <f>SUM(D236*E236)</f>
        <v>0</v>
      </c>
      <c r="G236" s="104"/>
      <c r="H236" s="11"/>
    </row>
    <row r="237" spans="1:8" s="10" customFormat="1" ht="15.75" thickBot="1">
      <c r="A237" s="69"/>
      <c r="B237" s="70"/>
      <c r="C237" s="71"/>
      <c r="D237" s="71"/>
      <c r="E237" s="76"/>
      <c r="F237" s="78"/>
      <c r="G237" s="50" t="e">
        <f>#REF!*F237</f>
        <v>#REF!</v>
      </c>
      <c r="H237" s="11"/>
    </row>
    <row r="238" spans="1:8" s="10" customFormat="1" ht="15.75" thickTop="1">
      <c r="A238" s="58"/>
      <c r="B238" s="65"/>
      <c r="C238" s="64"/>
      <c r="D238" s="64"/>
      <c r="E238" s="31"/>
      <c r="F238" s="77"/>
      <c r="G238" s="50"/>
      <c r="H238" s="11"/>
    </row>
    <row r="239" spans="1:8" s="10" customFormat="1" ht="15">
      <c r="A239" s="54"/>
      <c r="B239" s="59" t="s">
        <v>75</v>
      </c>
      <c r="C239" s="66"/>
      <c r="D239" s="66"/>
      <c r="E239" s="96"/>
      <c r="F239" s="99">
        <f>SUM(F220:F238)</f>
        <v>0</v>
      </c>
      <c r="G239" s="55"/>
      <c r="H239" s="11"/>
    </row>
    <row r="240" spans="1:8" s="10" customFormat="1" ht="12.75" customHeight="1">
      <c r="A240" s="54"/>
      <c r="B240" s="59"/>
      <c r="C240" s="66"/>
      <c r="D240" s="66"/>
      <c r="E240" s="96"/>
      <c r="F240" s="77"/>
      <c r="G240" s="104"/>
      <c r="H240" s="11"/>
    </row>
    <row r="241" spans="1:8" ht="12" customHeight="1">
      <c r="A241" s="24"/>
      <c r="B241" s="27"/>
      <c r="C241" s="25"/>
      <c r="D241" s="26"/>
      <c r="E241" s="26"/>
      <c r="F241" s="77"/>
    </row>
    <row r="242" spans="1:8" s="10" customFormat="1" ht="15">
      <c r="A242" s="49" t="s">
        <v>27</v>
      </c>
      <c r="B242" s="59" t="s">
        <v>71</v>
      </c>
      <c r="C242" s="60"/>
      <c r="D242" s="60"/>
      <c r="E242" s="62"/>
      <c r="F242" s="77"/>
      <c r="G242" s="50"/>
      <c r="H242" s="11"/>
    </row>
    <row r="243" spans="1:8" s="10" customFormat="1" ht="12" customHeight="1">
      <c r="A243" s="54"/>
      <c r="B243" s="59"/>
      <c r="C243" s="66"/>
      <c r="D243" s="66"/>
      <c r="E243" s="96"/>
      <c r="F243" s="77"/>
      <c r="G243" s="104"/>
      <c r="H243" s="11"/>
    </row>
    <row r="244" spans="1:8" s="103" customFormat="1" ht="15">
      <c r="A244" s="49"/>
      <c r="B244" s="101" t="s">
        <v>83</v>
      </c>
      <c r="C244" s="66"/>
      <c r="D244" s="66"/>
      <c r="E244" s="96"/>
      <c r="F244" s="99"/>
      <c r="G244" s="56"/>
      <c r="H244" s="102"/>
    </row>
    <row r="245" spans="1:8" ht="12" customHeight="1">
      <c r="A245" s="24"/>
      <c r="B245" s="27"/>
      <c r="C245" s="25"/>
      <c r="D245" s="26"/>
      <c r="E245" s="26"/>
      <c r="F245" s="77"/>
    </row>
    <row r="246" spans="1:8" s="10" customFormat="1" ht="25.5">
      <c r="A246" s="54" t="s">
        <v>31</v>
      </c>
      <c r="B246" s="105" t="s">
        <v>113</v>
      </c>
      <c r="C246" s="61"/>
      <c r="D246" s="60"/>
      <c r="E246" s="62"/>
      <c r="F246" s="77"/>
      <c r="G246" s="50"/>
      <c r="H246" s="11"/>
    </row>
    <row r="247" spans="1:8" s="10" customFormat="1" ht="15">
      <c r="A247" s="54"/>
      <c r="C247" s="61" t="s">
        <v>38</v>
      </c>
      <c r="D247" s="60">
        <v>920</v>
      </c>
      <c r="E247" s="62"/>
      <c r="F247" s="223">
        <f>SUM(D247*E247)</f>
        <v>0</v>
      </c>
      <c r="G247" s="50"/>
      <c r="H247" s="11"/>
    </row>
    <row r="248" spans="1:8" s="10" customFormat="1" ht="12" customHeight="1">
      <c r="A248" s="54"/>
      <c r="C248" s="61"/>
      <c r="D248" s="60"/>
      <c r="E248" s="62"/>
      <c r="F248" s="77"/>
      <c r="G248" s="50"/>
      <c r="H248" s="11"/>
    </row>
    <row r="249" spans="1:8" s="10" customFormat="1" ht="38.25">
      <c r="A249" s="54" t="s">
        <v>32</v>
      </c>
      <c r="B249" s="170" t="s">
        <v>114</v>
      </c>
      <c r="C249" s="61"/>
      <c r="D249" s="60"/>
      <c r="E249" s="62"/>
      <c r="F249" s="77"/>
      <c r="G249" s="50"/>
      <c r="H249" s="11"/>
    </row>
    <row r="250" spans="1:8" s="10" customFormat="1" ht="15">
      <c r="A250" s="54"/>
      <c r="C250" s="61" t="s">
        <v>38</v>
      </c>
      <c r="D250" s="60">
        <v>210</v>
      </c>
      <c r="E250" s="62"/>
      <c r="F250" s="223">
        <f>SUM(D250*E250)</f>
        <v>0</v>
      </c>
      <c r="G250" s="50"/>
      <c r="H250" s="11"/>
    </row>
    <row r="251" spans="1:8" s="10" customFormat="1" ht="12" customHeight="1">
      <c r="A251" s="54"/>
      <c r="C251" s="61"/>
      <c r="D251" s="60"/>
      <c r="E251" s="62"/>
      <c r="F251" s="77"/>
      <c r="G251" s="50"/>
      <c r="H251" s="11"/>
    </row>
    <row r="252" spans="1:8" s="103" customFormat="1" ht="15">
      <c r="A252" s="49"/>
      <c r="B252" s="101" t="s">
        <v>115</v>
      </c>
      <c r="C252" s="66"/>
      <c r="D252" s="66"/>
      <c r="E252" s="96"/>
      <c r="F252" s="99"/>
      <c r="G252" s="56"/>
      <c r="H252" s="102"/>
    </row>
    <row r="253" spans="1:8" ht="12" customHeight="1">
      <c r="A253" s="24"/>
      <c r="B253" s="27"/>
      <c r="C253" s="25"/>
      <c r="D253" s="26"/>
      <c r="E253" s="26"/>
      <c r="F253" s="77"/>
    </row>
    <row r="254" spans="1:8" s="10" customFormat="1" ht="25.5">
      <c r="A254" s="54" t="s">
        <v>31</v>
      </c>
      <c r="B254" s="170" t="s">
        <v>116</v>
      </c>
      <c r="C254" s="61"/>
      <c r="D254" s="60"/>
      <c r="E254" s="62"/>
      <c r="F254" s="77"/>
      <c r="G254" s="50"/>
      <c r="H254" s="11"/>
    </row>
    <row r="255" spans="1:8" s="10" customFormat="1" ht="15">
      <c r="A255" s="54"/>
      <c r="B255" s="170" t="s">
        <v>117</v>
      </c>
      <c r="C255" s="61"/>
      <c r="D255" s="60"/>
      <c r="E255" s="62"/>
      <c r="F255" s="77"/>
      <c r="G255" s="50"/>
      <c r="H255" s="11"/>
    </row>
    <row r="256" spans="1:8" s="10" customFormat="1" ht="15">
      <c r="A256" s="54"/>
      <c r="B256" s="170" t="s">
        <v>65</v>
      </c>
      <c r="C256" s="61"/>
      <c r="D256" s="60"/>
      <c r="E256" s="62"/>
      <c r="F256" s="77"/>
      <c r="G256" s="50"/>
      <c r="H256" s="11"/>
    </row>
    <row r="257" spans="1:8" s="10" customFormat="1" ht="15">
      <c r="A257" s="54"/>
      <c r="B257" s="170" t="s">
        <v>118</v>
      </c>
      <c r="C257" s="61"/>
      <c r="D257" s="60"/>
      <c r="E257" s="62"/>
      <c r="F257" s="77"/>
      <c r="G257" s="50"/>
      <c r="H257" s="11"/>
    </row>
    <row r="258" spans="1:8" s="10" customFormat="1" ht="15">
      <c r="A258" s="54"/>
      <c r="B258" s="170" t="s">
        <v>119</v>
      </c>
      <c r="C258" s="61"/>
      <c r="D258" s="60"/>
      <c r="E258" s="62"/>
      <c r="F258" s="77"/>
      <c r="G258" s="50"/>
      <c r="H258" s="11"/>
    </row>
    <row r="259" spans="1:8" s="10" customFormat="1" ht="15">
      <c r="A259" s="54"/>
      <c r="C259" s="61" t="s">
        <v>38</v>
      </c>
      <c r="D259" s="60">
        <v>220</v>
      </c>
      <c r="E259" s="62"/>
      <c r="F259" s="223">
        <f>SUM(D259*E259)</f>
        <v>0</v>
      </c>
      <c r="G259" s="50"/>
      <c r="H259" s="11"/>
    </row>
    <row r="260" spans="1:8" s="10" customFormat="1" ht="12" customHeight="1">
      <c r="A260" s="54"/>
      <c r="C260" s="61"/>
      <c r="D260" s="60"/>
      <c r="E260" s="62"/>
      <c r="F260" s="77"/>
      <c r="G260" s="50"/>
      <c r="H260" s="11"/>
    </row>
    <row r="261" spans="1:8" s="103" customFormat="1" ht="15">
      <c r="A261" s="49"/>
      <c r="B261" s="101" t="s">
        <v>120</v>
      </c>
      <c r="C261" s="66"/>
      <c r="D261" s="66"/>
      <c r="E261" s="96"/>
      <c r="F261" s="99"/>
      <c r="G261" s="56"/>
      <c r="H261" s="102"/>
    </row>
    <row r="262" spans="1:8" s="10" customFormat="1" ht="12" customHeight="1">
      <c r="A262" s="54"/>
      <c r="B262" s="59"/>
      <c r="C262" s="66"/>
      <c r="D262" s="66"/>
      <c r="E262" s="96"/>
      <c r="F262" s="77"/>
      <c r="G262" s="104"/>
      <c r="H262" s="11"/>
    </row>
    <row r="263" spans="1:8" ht="24.75" customHeight="1">
      <c r="A263" s="24" t="s">
        <v>31</v>
      </c>
      <c r="B263" s="25" t="s">
        <v>62</v>
      </c>
      <c r="C263" s="25"/>
      <c r="D263" s="26"/>
      <c r="E263" s="26"/>
      <c r="F263" s="77"/>
    </row>
    <row r="264" spans="1:8" ht="25.5">
      <c r="A264" s="24"/>
      <c r="B264" s="25" t="s">
        <v>64</v>
      </c>
      <c r="C264" s="26"/>
      <c r="D264" s="37"/>
      <c r="E264" s="37"/>
      <c r="F264" s="77"/>
    </row>
    <row r="265" spans="1:8" ht="12.75" customHeight="1">
      <c r="A265" s="24"/>
      <c r="B265" s="25" t="s">
        <v>63</v>
      </c>
      <c r="C265" s="26"/>
      <c r="D265" s="37"/>
      <c r="E265" s="37"/>
      <c r="F265" s="77"/>
    </row>
    <row r="266" spans="1:8" ht="12.75" customHeight="1">
      <c r="A266" s="24"/>
      <c r="B266" s="25" t="s">
        <v>65</v>
      </c>
      <c r="C266" s="26"/>
      <c r="D266" s="37"/>
      <c r="E266" s="37"/>
      <c r="F266" s="77"/>
    </row>
    <row r="267" spans="1:8" ht="12.75" customHeight="1">
      <c r="A267" s="24"/>
      <c r="B267" s="25" t="s">
        <v>66</v>
      </c>
      <c r="C267" s="26"/>
      <c r="D267" s="37"/>
      <c r="E267" s="37"/>
      <c r="F267" s="77"/>
    </row>
    <row r="268" spans="1:8">
      <c r="A268" s="24"/>
      <c r="B268" s="25" t="s">
        <v>67</v>
      </c>
      <c r="C268" s="26"/>
      <c r="D268" s="37"/>
      <c r="E268" s="37"/>
      <c r="F268" s="77"/>
    </row>
    <row r="269" spans="1:8">
      <c r="A269" s="24"/>
      <c r="B269" s="25" t="s">
        <v>45</v>
      </c>
      <c r="C269" s="26"/>
      <c r="D269" s="37"/>
      <c r="E269" s="37"/>
      <c r="F269" s="77"/>
    </row>
    <row r="270" spans="1:8">
      <c r="A270" s="24"/>
      <c r="B270" s="27"/>
      <c r="C270" s="25" t="s">
        <v>38</v>
      </c>
      <c r="D270" s="26">
        <v>1025</v>
      </c>
      <c r="E270" s="26"/>
      <c r="F270" s="223">
        <f>SUM(D270*E270)</f>
        <v>0</v>
      </c>
    </row>
    <row r="271" spans="1:8" ht="12" customHeight="1">
      <c r="A271" s="24"/>
      <c r="B271" s="27"/>
      <c r="C271" s="25"/>
      <c r="D271" s="26"/>
      <c r="E271" s="26"/>
      <c r="F271" s="77"/>
    </row>
    <row r="272" spans="1:8" s="103" customFormat="1" ht="15">
      <c r="A272" s="49"/>
      <c r="B272" s="101" t="s">
        <v>153</v>
      </c>
      <c r="C272" s="66"/>
      <c r="D272" s="66"/>
      <c r="E272" s="96"/>
      <c r="F272" s="99"/>
      <c r="G272" s="56"/>
      <c r="H272" s="102"/>
    </row>
    <row r="273" spans="1:8" s="10" customFormat="1" ht="12.75" customHeight="1">
      <c r="A273" s="54"/>
      <c r="B273" s="59"/>
      <c r="C273" s="66"/>
      <c r="D273" s="66"/>
      <c r="E273" s="96"/>
      <c r="F273" s="77"/>
      <c r="G273" s="104"/>
      <c r="H273" s="11"/>
    </row>
    <row r="274" spans="1:8" s="10" customFormat="1" ht="76.5">
      <c r="A274" s="24" t="s">
        <v>31</v>
      </c>
      <c r="B274" s="25" t="s">
        <v>122</v>
      </c>
      <c r="C274" s="26"/>
      <c r="D274" s="26"/>
      <c r="E274" s="26"/>
      <c r="F274" s="77"/>
      <c r="G274" s="9"/>
      <c r="H274" s="11"/>
    </row>
    <row r="275" spans="1:8" s="10" customFormat="1">
      <c r="A275" s="24"/>
      <c r="C275" s="25" t="s">
        <v>38</v>
      </c>
      <c r="D275" s="26">
        <v>750</v>
      </c>
      <c r="E275" s="26"/>
      <c r="F275" s="223">
        <f>SUM(D275*E275)</f>
        <v>0</v>
      </c>
      <c r="G275" s="9"/>
      <c r="H275" s="11"/>
    </row>
    <row r="276" spans="1:8" s="10" customFormat="1" ht="12" customHeight="1" thickBot="1">
      <c r="A276" s="69"/>
      <c r="B276" s="70"/>
      <c r="C276" s="71"/>
      <c r="D276" s="71"/>
      <c r="E276" s="76"/>
      <c r="F276" s="78"/>
      <c r="G276" s="50" t="e">
        <f>#REF!*F276</f>
        <v>#REF!</v>
      </c>
      <c r="H276" s="11"/>
    </row>
    <row r="277" spans="1:8" s="10" customFormat="1" ht="12" customHeight="1" thickTop="1">
      <c r="A277" s="58"/>
      <c r="B277" s="65"/>
      <c r="C277" s="64"/>
      <c r="D277" s="64"/>
      <c r="E277" s="31"/>
      <c r="F277" s="77"/>
      <c r="G277" s="50"/>
      <c r="H277" s="11"/>
    </row>
    <row r="278" spans="1:8" s="10" customFormat="1" ht="15">
      <c r="A278" s="54"/>
      <c r="B278" s="59" t="s">
        <v>76</v>
      </c>
      <c r="C278" s="66"/>
      <c r="D278" s="66"/>
      <c r="E278" s="96"/>
      <c r="F278" s="99">
        <f>SUM(F247:F276)</f>
        <v>0</v>
      </c>
      <c r="G278" s="55"/>
      <c r="H278" s="11"/>
    </row>
    <row r="279" spans="1:8" s="10" customFormat="1" ht="12" customHeight="1">
      <c r="A279" s="54"/>
      <c r="B279" s="59"/>
      <c r="C279" s="66"/>
      <c r="D279" s="66"/>
      <c r="E279" s="96"/>
      <c r="F279" s="77"/>
      <c r="G279" s="104"/>
      <c r="H279" s="11"/>
    </row>
    <row r="280" spans="1:8" s="10" customFormat="1" ht="12" customHeight="1">
      <c r="A280" s="54"/>
      <c r="B280" s="59"/>
      <c r="C280" s="66"/>
      <c r="D280" s="66"/>
      <c r="E280" s="96"/>
      <c r="F280" s="77"/>
      <c r="G280" s="104"/>
      <c r="H280" s="11"/>
    </row>
    <row r="281" spans="1:8" s="10" customFormat="1" ht="15">
      <c r="A281" s="49" t="s">
        <v>28</v>
      </c>
      <c r="B281" s="59" t="s">
        <v>86</v>
      </c>
      <c r="C281" s="60"/>
      <c r="D281" s="60"/>
      <c r="E281" s="62"/>
      <c r="F281" s="77"/>
      <c r="G281" s="50"/>
      <c r="H281" s="11"/>
    </row>
    <row r="282" spans="1:8" s="10" customFormat="1" ht="12" customHeight="1" thickBot="1">
      <c r="A282" s="69"/>
      <c r="B282" s="70"/>
      <c r="C282" s="71"/>
      <c r="D282" s="71"/>
      <c r="E282" s="76"/>
      <c r="F282" s="78"/>
      <c r="G282" s="50" t="e">
        <f>#REF!*F282</f>
        <v>#REF!</v>
      </c>
      <c r="H282" s="11"/>
    </row>
    <row r="283" spans="1:8" s="10" customFormat="1" ht="12" customHeight="1" thickTop="1">
      <c r="A283" s="58"/>
      <c r="B283" s="65"/>
      <c r="C283" s="64"/>
      <c r="D283" s="64"/>
      <c r="E283" s="31"/>
      <c r="F283" s="77"/>
      <c r="G283" s="50"/>
      <c r="H283" s="11"/>
    </row>
    <row r="284" spans="1:8" s="10" customFormat="1" ht="15">
      <c r="A284" s="54"/>
      <c r="B284" s="59" t="s">
        <v>87</v>
      </c>
      <c r="C284" s="66"/>
      <c r="D284" s="66"/>
      <c r="E284" s="96"/>
      <c r="F284" s="99">
        <f>SUM(F282:F282)</f>
        <v>0</v>
      </c>
      <c r="G284" s="55"/>
      <c r="H284" s="11"/>
    </row>
    <row r="285" spans="1:8" s="93" customFormat="1" ht="12" customHeight="1">
      <c r="A285" s="114"/>
      <c r="B285" s="115"/>
      <c r="C285" s="116"/>
      <c r="D285" s="116"/>
      <c r="E285" s="116"/>
      <c r="F285" s="77"/>
      <c r="G285" s="117"/>
      <c r="H285" s="92"/>
    </row>
    <row r="286" spans="1:8" s="93" customFormat="1" ht="12" customHeight="1">
      <c r="A286" s="114"/>
      <c r="B286" s="115"/>
      <c r="C286" s="116"/>
      <c r="D286" s="116"/>
      <c r="E286" s="116"/>
      <c r="F286" s="77"/>
      <c r="G286" s="117"/>
      <c r="H286" s="92"/>
    </row>
    <row r="287" spans="1:8" s="123" customFormat="1">
      <c r="A287" s="118" t="s">
        <v>79</v>
      </c>
      <c r="B287" s="119" t="s">
        <v>80</v>
      </c>
      <c r="C287" s="120"/>
      <c r="D287" s="120"/>
      <c r="E287" s="120"/>
      <c r="F287" s="99"/>
      <c r="G287" s="121"/>
      <c r="H287" s="122"/>
    </row>
    <row r="288" spans="1:8" s="93" customFormat="1" ht="12" customHeight="1">
      <c r="A288" s="114"/>
      <c r="B288" s="115"/>
      <c r="C288" s="116"/>
      <c r="D288" s="116"/>
      <c r="E288" s="116"/>
      <c r="F288" s="77"/>
      <c r="G288" s="117"/>
      <c r="H288" s="92"/>
    </row>
    <row r="289" spans="1:8" s="103" customFormat="1" ht="15">
      <c r="A289" s="49" t="s">
        <v>29</v>
      </c>
      <c r="B289" s="59" t="s">
        <v>207</v>
      </c>
      <c r="C289" s="66"/>
      <c r="D289" s="66"/>
      <c r="E289" s="96"/>
      <c r="F289" s="99"/>
      <c r="G289" s="56"/>
      <c r="H289" s="102"/>
    </row>
    <row r="290" spans="1:8" s="10" customFormat="1" ht="12" customHeight="1">
      <c r="A290" s="49"/>
      <c r="B290" s="59"/>
      <c r="C290" s="60"/>
      <c r="D290" s="60"/>
      <c r="E290" s="62"/>
      <c r="F290" s="77"/>
      <c r="G290" s="50"/>
      <c r="H290" s="11"/>
    </row>
    <row r="291" spans="1:8" s="10" customFormat="1" ht="76.5">
      <c r="A291" s="52" t="s">
        <v>31</v>
      </c>
      <c r="B291" s="112" t="s">
        <v>60</v>
      </c>
      <c r="C291" s="62"/>
      <c r="D291" s="62"/>
      <c r="E291" s="62"/>
      <c r="F291" s="77"/>
      <c r="G291" s="9"/>
      <c r="H291" s="11"/>
    </row>
    <row r="292" spans="1:8" s="10" customFormat="1" ht="15">
      <c r="A292" s="52"/>
      <c r="C292" s="61" t="s">
        <v>24</v>
      </c>
      <c r="D292" s="62">
        <v>1</v>
      </c>
      <c r="E292" s="62"/>
      <c r="F292" s="223">
        <f>SUM(D292*E292)</f>
        <v>0</v>
      </c>
      <c r="G292" s="9"/>
      <c r="H292" s="11"/>
    </row>
    <row r="293" spans="1:8" s="10" customFormat="1" ht="12" customHeight="1" thickBot="1">
      <c r="A293" s="69"/>
      <c r="B293" s="70"/>
      <c r="C293" s="71"/>
      <c r="D293" s="71"/>
      <c r="E293" s="76"/>
      <c r="F293" s="78"/>
      <c r="G293" s="50" t="e">
        <f>#REF!*F293</f>
        <v>#REF!</v>
      </c>
      <c r="H293" s="11"/>
    </row>
    <row r="294" spans="1:8" s="10" customFormat="1" ht="12" customHeight="1" thickTop="1">
      <c r="A294" s="58"/>
      <c r="B294" s="65"/>
      <c r="C294" s="64"/>
      <c r="D294" s="64"/>
      <c r="E294" s="31"/>
      <c r="F294" s="77"/>
      <c r="G294" s="50"/>
      <c r="H294" s="11"/>
    </row>
    <row r="295" spans="1:8" s="10" customFormat="1" ht="15">
      <c r="A295" s="54"/>
      <c r="B295" s="59" t="s">
        <v>208</v>
      </c>
      <c r="C295" s="66"/>
      <c r="D295" s="66"/>
      <c r="E295" s="96"/>
      <c r="F295" s="99">
        <f>SUM(F292:F293)</f>
        <v>0</v>
      </c>
      <c r="G295" s="55"/>
      <c r="H295" s="11"/>
    </row>
    <row r="296" spans="1:8" s="10" customFormat="1" ht="15">
      <c r="A296" s="54"/>
      <c r="B296" s="59"/>
      <c r="C296" s="66"/>
      <c r="D296" s="66"/>
      <c r="E296" s="96"/>
      <c r="F296" s="99"/>
      <c r="G296" s="104"/>
      <c r="H296" s="11"/>
    </row>
    <row r="297" spans="1:8" s="93" customFormat="1" ht="12.75" customHeight="1">
      <c r="A297" s="114"/>
      <c r="B297" s="115"/>
      <c r="C297" s="116"/>
      <c r="D297" s="116"/>
      <c r="E297" s="116"/>
      <c r="F297" s="77"/>
      <c r="G297" s="117"/>
      <c r="H297" s="92"/>
    </row>
    <row r="298" spans="1:8" s="93" customFormat="1" ht="15">
      <c r="A298" s="124" t="s">
        <v>30</v>
      </c>
      <c r="B298" s="115" t="s">
        <v>209</v>
      </c>
      <c r="C298" s="125"/>
      <c r="D298" s="125"/>
      <c r="E298" s="125"/>
      <c r="F298" s="77"/>
      <c r="G298" s="126"/>
      <c r="H298" s="92"/>
    </row>
    <row r="299" spans="1:8" s="93" customFormat="1" ht="12.75" customHeight="1">
      <c r="A299" s="114"/>
      <c r="B299" s="115"/>
      <c r="C299" s="116"/>
      <c r="D299" s="116"/>
      <c r="E299" s="116"/>
      <c r="F299" s="77"/>
      <c r="G299" s="117"/>
      <c r="H299" s="92"/>
    </row>
    <row r="300" spans="1:8" s="93" customFormat="1" ht="15">
      <c r="A300" s="124"/>
      <c r="B300" s="221" t="s">
        <v>81</v>
      </c>
      <c r="C300" s="125"/>
      <c r="D300" s="125"/>
      <c r="E300" s="125"/>
      <c r="F300" s="77"/>
      <c r="G300" s="126"/>
      <c r="H300" s="92"/>
    </row>
    <row r="301" spans="1:8" s="93" customFormat="1" ht="15">
      <c r="A301" s="124"/>
      <c r="B301" s="115"/>
      <c r="C301" s="125"/>
      <c r="D301" s="125"/>
      <c r="E301" s="125"/>
      <c r="F301" s="77"/>
      <c r="G301" s="126"/>
      <c r="H301" s="92"/>
    </row>
    <row r="302" spans="1:8" s="10" customFormat="1" ht="25.5">
      <c r="A302" s="52" t="s">
        <v>31</v>
      </c>
      <c r="B302" s="61" t="s">
        <v>110</v>
      </c>
      <c r="C302" s="62"/>
      <c r="D302" s="62"/>
      <c r="E302" s="62"/>
      <c r="F302" s="77"/>
      <c r="G302" s="53"/>
      <c r="H302" s="11"/>
    </row>
    <row r="303" spans="1:8" s="10" customFormat="1" ht="15">
      <c r="A303" s="52"/>
      <c r="C303" s="61" t="s">
        <v>24</v>
      </c>
      <c r="D303" s="62">
        <v>26</v>
      </c>
      <c r="E303" s="62"/>
      <c r="F303" s="223">
        <f>SUM(D303*E303)</f>
        <v>0</v>
      </c>
      <c r="G303" s="53"/>
      <c r="H303" s="11"/>
    </row>
    <row r="304" spans="1:8" s="168" customFormat="1" ht="13.5" thickBot="1">
      <c r="A304" s="130"/>
      <c r="B304" s="131"/>
      <c r="C304" s="132"/>
      <c r="D304" s="133"/>
      <c r="E304" s="133"/>
      <c r="F304" s="78"/>
      <c r="G304" s="169"/>
    </row>
    <row r="305" spans="1:8" s="168" customFormat="1" ht="13.5" thickTop="1">
      <c r="A305" s="134"/>
      <c r="B305" s="135"/>
      <c r="C305" s="136"/>
      <c r="D305" s="90"/>
      <c r="E305" s="90"/>
      <c r="F305" s="77"/>
      <c r="G305" s="169"/>
    </row>
    <row r="306" spans="1:8" s="93" customFormat="1">
      <c r="A306" s="88"/>
      <c r="B306" s="129" t="s">
        <v>215</v>
      </c>
      <c r="C306" s="90"/>
      <c r="D306" s="90"/>
      <c r="E306" s="90"/>
      <c r="F306" s="99">
        <f>SUM(F303:F304)</f>
        <v>0</v>
      </c>
      <c r="G306" s="91"/>
      <c r="H306" s="92"/>
    </row>
    <row r="307" spans="1:8" s="10" customFormat="1" ht="15">
      <c r="A307" s="52"/>
      <c r="C307" s="61"/>
      <c r="D307" s="62"/>
      <c r="E307" s="62"/>
      <c r="F307" s="77"/>
      <c r="G307" s="53"/>
      <c r="H307" s="11"/>
    </row>
    <row r="308" spans="1:8" s="10" customFormat="1" ht="15">
      <c r="A308" s="52"/>
      <c r="C308" s="61"/>
      <c r="D308" s="62"/>
      <c r="E308" s="62"/>
      <c r="F308" s="77"/>
      <c r="G308" s="53"/>
      <c r="H308" s="11"/>
    </row>
    <row r="309" spans="1:8" s="93" customFormat="1" ht="15">
      <c r="A309" s="124" t="s">
        <v>26</v>
      </c>
      <c r="B309" s="115" t="s">
        <v>210</v>
      </c>
      <c r="C309" s="125"/>
      <c r="D309" s="125"/>
      <c r="E309" s="125"/>
      <c r="F309" s="77"/>
      <c r="G309" s="126"/>
      <c r="H309" s="92"/>
    </row>
    <row r="310" spans="1:8" s="93" customFormat="1">
      <c r="A310" s="88"/>
      <c r="B310" s="128"/>
      <c r="C310" s="90"/>
      <c r="D310" s="90"/>
      <c r="E310" s="90"/>
      <c r="F310" s="77"/>
      <c r="G310" s="91"/>
      <c r="H310" s="92"/>
    </row>
    <row r="311" spans="1:8" s="93" customFormat="1">
      <c r="A311" s="118"/>
      <c r="B311" s="222" t="s">
        <v>216</v>
      </c>
      <c r="C311" s="90"/>
      <c r="D311" s="90"/>
      <c r="E311" s="90"/>
      <c r="F311" s="77"/>
      <c r="G311" s="91"/>
      <c r="H311" s="92"/>
    </row>
    <row r="312" spans="1:8" s="93" customFormat="1">
      <c r="A312" s="118"/>
      <c r="B312" s="129"/>
      <c r="C312" s="90"/>
      <c r="D312" s="90"/>
      <c r="E312" s="90"/>
      <c r="F312" s="77"/>
      <c r="G312" s="91"/>
      <c r="H312" s="92"/>
    </row>
    <row r="313" spans="1:8" ht="67.5" customHeight="1">
      <c r="A313" s="24" t="s">
        <v>31</v>
      </c>
      <c r="B313" s="25" t="s">
        <v>1</v>
      </c>
      <c r="C313" s="8"/>
      <c r="D313" s="26"/>
      <c r="E313" s="26"/>
      <c r="F313" s="77"/>
    </row>
    <row r="314" spans="1:8">
      <c r="A314" s="24"/>
      <c r="B314" s="8"/>
      <c r="C314" s="25" t="s">
        <v>24</v>
      </c>
      <c r="D314" s="26">
        <v>26</v>
      </c>
      <c r="E314" s="26"/>
      <c r="F314" s="223">
        <f>SUM(D314*E314)</f>
        <v>0</v>
      </c>
    </row>
    <row r="315" spans="1:8" s="93" customFormat="1">
      <c r="A315" s="118"/>
      <c r="B315" s="129"/>
      <c r="C315" s="90"/>
      <c r="D315" s="90"/>
      <c r="E315" s="90"/>
      <c r="F315" s="77"/>
      <c r="G315" s="91"/>
      <c r="H315" s="92"/>
    </row>
    <row r="316" spans="1:8" ht="28.5" customHeight="1">
      <c r="A316" s="24" t="s">
        <v>32</v>
      </c>
      <c r="B316" s="25" t="s">
        <v>69</v>
      </c>
      <c r="C316" s="8"/>
      <c r="D316" s="26"/>
      <c r="E316" s="26"/>
      <c r="F316" s="77"/>
    </row>
    <row r="317" spans="1:8" ht="15">
      <c r="A317" s="24"/>
      <c r="B317" s="8"/>
      <c r="C317" s="61" t="s">
        <v>51</v>
      </c>
      <c r="D317" s="60">
        <v>80</v>
      </c>
      <c r="E317" s="62"/>
      <c r="F317" s="223">
        <f>SUM(D317*E317)</f>
        <v>0</v>
      </c>
    </row>
    <row r="318" spans="1:8">
      <c r="A318" s="24"/>
      <c r="B318" s="8"/>
      <c r="C318" s="61"/>
      <c r="D318" s="60"/>
      <c r="E318" s="62"/>
      <c r="F318" s="77"/>
    </row>
    <row r="319" spans="1:8" ht="28.5" customHeight="1">
      <c r="A319" s="24" t="s">
        <v>33</v>
      </c>
      <c r="B319" s="25" t="s">
        <v>56</v>
      </c>
      <c r="C319" s="8"/>
      <c r="D319" s="26"/>
      <c r="E319" s="26"/>
      <c r="F319" s="77"/>
    </row>
    <row r="320" spans="1:8">
      <c r="A320" s="24"/>
      <c r="B320" s="8"/>
      <c r="C320" s="25"/>
      <c r="D320" s="26"/>
      <c r="E320" s="26"/>
      <c r="F320" s="77"/>
    </row>
    <row r="321" spans="1:8" ht="15">
      <c r="A321" s="24" t="s">
        <v>52</v>
      </c>
      <c r="B321" s="8" t="s">
        <v>55</v>
      </c>
      <c r="C321" s="61" t="s">
        <v>51</v>
      </c>
      <c r="D321" s="60">
        <v>55</v>
      </c>
      <c r="E321" s="62"/>
      <c r="F321" s="223">
        <f>SUM(D321*E321)</f>
        <v>0</v>
      </c>
    </row>
    <row r="322" spans="1:8">
      <c r="A322" s="24"/>
      <c r="B322" s="8"/>
      <c r="C322" s="61"/>
      <c r="D322" s="60"/>
      <c r="E322" s="62"/>
      <c r="F322" s="77"/>
    </row>
    <row r="323" spans="1:8" ht="52.5" customHeight="1">
      <c r="A323" s="24" t="s">
        <v>53</v>
      </c>
      <c r="B323" s="84" t="s">
        <v>57</v>
      </c>
      <c r="C323" s="85" t="s">
        <v>51</v>
      </c>
      <c r="D323" s="86">
        <v>140</v>
      </c>
      <c r="E323" s="97"/>
      <c r="F323" s="223">
        <f>SUM(D323*E323)</f>
        <v>0</v>
      </c>
    </row>
    <row r="324" spans="1:8" s="93" customFormat="1">
      <c r="A324" s="118"/>
      <c r="B324" s="129"/>
      <c r="C324" s="90"/>
      <c r="D324" s="90"/>
      <c r="E324" s="90"/>
      <c r="F324" s="77"/>
      <c r="G324" s="91"/>
      <c r="H324" s="92"/>
    </row>
    <row r="325" spans="1:8" ht="28.5" customHeight="1">
      <c r="A325" s="24" t="s">
        <v>34</v>
      </c>
      <c r="B325" s="25" t="s">
        <v>54</v>
      </c>
      <c r="C325" s="8"/>
      <c r="D325" s="26"/>
      <c r="E325" s="26"/>
      <c r="F325" s="77"/>
    </row>
    <row r="326" spans="1:8">
      <c r="A326" s="24"/>
      <c r="B326" s="8"/>
      <c r="C326" s="25" t="s">
        <v>24</v>
      </c>
      <c r="D326" s="26">
        <v>5</v>
      </c>
      <c r="E326" s="26"/>
      <c r="F326" s="223">
        <f>SUM(D326*E326)</f>
        <v>0</v>
      </c>
    </row>
    <row r="327" spans="1:8">
      <c r="A327" s="24"/>
      <c r="B327" s="8"/>
      <c r="C327" s="25"/>
      <c r="D327" s="26"/>
      <c r="E327" s="26"/>
      <c r="F327" s="223"/>
    </row>
    <row r="328" spans="1:8" ht="27" customHeight="1">
      <c r="A328" s="24" t="s">
        <v>211</v>
      </c>
      <c r="B328" s="171" t="s">
        <v>7</v>
      </c>
      <c r="C328" s="25"/>
      <c r="D328" s="26"/>
      <c r="E328" s="26"/>
      <c r="F328" s="223"/>
    </row>
    <row r="329" spans="1:8">
      <c r="A329" s="24"/>
      <c r="B329" s="8"/>
      <c r="C329" s="61" t="s">
        <v>59</v>
      </c>
      <c r="D329" s="62">
        <v>1</v>
      </c>
      <c r="E329" s="62"/>
      <c r="F329" s="223">
        <f>SUM(D329*E329)</f>
        <v>0</v>
      </c>
    </row>
    <row r="330" spans="1:8" s="93" customFormat="1">
      <c r="A330" s="88"/>
      <c r="B330" s="129"/>
      <c r="C330" s="90"/>
      <c r="D330" s="90"/>
      <c r="E330" s="90"/>
      <c r="F330" s="77"/>
      <c r="G330" s="91"/>
      <c r="H330" s="92"/>
    </row>
    <row r="331" spans="1:8" s="93" customFormat="1">
      <c r="A331" s="118"/>
      <c r="B331" s="222" t="s">
        <v>217</v>
      </c>
      <c r="C331" s="90"/>
      <c r="D331" s="90"/>
      <c r="E331" s="90"/>
      <c r="F331" s="77"/>
      <c r="G331" s="91"/>
      <c r="H331" s="92"/>
    </row>
    <row r="332" spans="1:8" s="93" customFormat="1">
      <c r="A332" s="88"/>
      <c r="B332" s="129"/>
      <c r="C332" s="90"/>
      <c r="D332" s="90"/>
      <c r="E332" s="90"/>
      <c r="F332" s="77"/>
      <c r="G332" s="91"/>
      <c r="H332" s="92"/>
    </row>
    <row r="333" spans="1:8" s="10" customFormat="1">
      <c r="A333" s="24" t="s">
        <v>31</v>
      </c>
      <c r="B333" s="25" t="s">
        <v>219</v>
      </c>
      <c r="C333" s="26"/>
      <c r="D333" s="26"/>
      <c r="E333" s="26"/>
      <c r="F333" s="77"/>
      <c r="G333" s="9"/>
      <c r="H333" s="11"/>
    </row>
    <row r="334" spans="1:8">
      <c r="A334" s="24"/>
      <c r="B334" s="27"/>
      <c r="C334" s="25" t="s">
        <v>38</v>
      </c>
      <c r="D334" s="26">
        <v>1150</v>
      </c>
      <c r="E334" s="26"/>
      <c r="F334" s="223">
        <f>SUM(D334*E334)</f>
        <v>0</v>
      </c>
    </row>
    <row r="335" spans="1:8" s="168" customFormat="1" ht="13.5" thickBot="1">
      <c r="A335" s="130"/>
      <c r="B335" s="131"/>
      <c r="C335" s="132"/>
      <c r="D335" s="133"/>
      <c r="E335" s="133"/>
      <c r="F335" s="78"/>
      <c r="G335" s="169"/>
    </row>
    <row r="336" spans="1:8" s="168" customFormat="1" ht="13.5" thickTop="1">
      <c r="A336" s="134"/>
      <c r="B336" s="135"/>
      <c r="C336" s="136"/>
      <c r="D336" s="90"/>
      <c r="E336" s="90"/>
      <c r="F336" s="77"/>
      <c r="G336" s="169"/>
    </row>
    <row r="337" spans="1:8" s="93" customFormat="1">
      <c r="A337" s="88"/>
      <c r="B337" s="129" t="s">
        <v>218</v>
      </c>
      <c r="C337" s="90"/>
      <c r="D337" s="90"/>
      <c r="E337" s="90"/>
      <c r="F337" s="99">
        <f>SUM(F314:F335)</f>
        <v>0</v>
      </c>
      <c r="G337" s="91"/>
      <c r="H337" s="92"/>
    </row>
    <row r="338" spans="1:8">
      <c r="A338" s="24"/>
      <c r="B338" s="27"/>
      <c r="C338" s="25"/>
      <c r="D338" s="26"/>
      <c r="E338" s="26"/>
      <c r="F338" s="77"/>
    </row>
    <row r="339" spans="1:8" s="93" customFormat="1">
      <c r="A339" s="88"/>
      <c r="B339" s="89"/>
      <c r="C339" s="90"/>
      <c r="D339" s="90"/>
      <c r="E339" s="90"/>
      <c r="F339" s="77"/>
      <c r="G339" s="91"/>
      <c r="H339" s="92"/>
    </row>
    <row r="340" spans="1:8">
      <c r="A340" s="27" t="s">
        <v>43</v>
      </c>
      <c r="B340" s="27" t="s">
        <v>44</v>
      </c>
      <c r="C340" s="26"/>
      <c r="D340" s="37"/>
      <c r="E340" s="37"/>
      <c r="F340" s="77"/>
    </row>
    <row r="341" spans="1:8">
      <c r="A341" s="27"/>
      <c r="B341" s="27"/>
      <c r="C341" s="26"/>
      <c r="D341" s="37"/>
      <c r="E341" s="37"/>
      <c r="F341" s="77"/>
    </row>
    <row r="342" spans="1:8">
      <c r="A342" s="193" t="s">
        <v>103</v>
      </c>
      <c r="B342" s="194" t="s">
        <v>131</v>
      </c>
      <c r="C342" s="189"/>
      <c r="D342" s="195"/>
      <c r="E342" s="195"/>
      <c r="F342" s="156"/>
      <c r="G342" s="196"/>
      <c r="H342" s="196"/>
    </row>
    <row r="343" spans="1:8">
      <c r="A343" s="193"/>
      <c r="B343" s="194"/>
      <c r="C343" s="189"/>
      <c r="D343" s="195"/>
      <c r="E343" s="195"/>
      <c r="F343" s="156"/>
      <c r="G343" s="196"/>
      <c r="H343" s="196"/>
    </row>
    <row r="344" spans="1:8" ht="15">
      <c r="A344" s="197" t="s">
        <v>29</v>
      </c>
      <c r="B344" s="198" t="s">
        <v>125</v>
      </c>
      <c r="C344" s="189"/>
      <c r="D344" s="195"/>
      <c r="E344" s="195"/>
      <c r="F344" s="156"/>
      <c r="G344" s="196"/>
      <c r="H344" s="196"/>
    </row>
    <row r="345" spans="1:8" ht="15">
      <c r="A345" s="197"/>
      <c r="B345" s="198"/>
      <c r="C345" s="189"/>
      <c r="D345" s="195"/>
      <c r="E345" s="195"/>
      <c r="F345" s="156"/>
      <c r="G345" s="196"/>
      <c r="H345" s="196"/>
    </row>
    <row r="346" spans="1:8" ht="15">
      <c r="A346" s="197" t="s">
        <v>132</v>
      </c>
      <c r="B346" s="199" t="s">
        <v>133</v>
      </c>
      <c r="C346" s="189"/>
      <c r="D346" s="195"/>
      <c r="E346" s="195"/>
      <c r="F346" s="156"/>
      <c r="G346" s="196"/>
      <c r="H346" s="196"/>
    </row>
    <row r="347" spans="1:8" ht="15">
      <c r="A347" s="197"/>
      <c r="B347" s="199"/>
      <c r="C347" s="189"/>
      <c r="D347" s="195"/>
      <c r="E347" s="195"/>
      <c r="F347" s="156"/>
      <c r="G347" s="196"/>
      <c r="H347" s="196"/>
    </row>
    <row r="348" spans="1:8" ht="24.75" customHeight="1">
      <c r="A348" s="216" t="s">
        <v>31</v>
      </c>
      <c r="B348" s="217" t="s">
        <v>155</v>
      </c>
      <c r="C348" s="189"/>
      <c r="D348" s="195"/>
      <c r="E348" s="195"/>
      <c r="F348" s="156"/>
      <c r="G348" s="219"/>
      <c r="H348" s="219"/>
    </row>
    <row r="349" spans="1:8" ht="15">
      <c r="A349" s="197"/>
      <c r="B349" s="199"/>
      <c r="C349" s="25" t="s">
        <v>59</v>
      </c>
      <c r="D349" s="26">
        <v>1</v>
      </c>
      <c r="E349" s="26"/>
      <c r="F349" s="223">
        <f>SUM(D349*E349)</f>
        <v>0</v>
      </c>
      <c r="G349" s="196"/>
      <c r="H349" s="196"/>
    </row>
    <row r="350" spans="1:8" ht="15">
      <c r="A350" s="197"/>
      <c r="B350" s="199"/>
      <c r="C350" s="189"/>
      <c r="D350" s="195"/>
      <c r="E350" s="195"/>
      <c r="F350" s="156"/>
      <c r="G350" s="196"/>
      <c r="H350" s="196"/>
    </row>
    <row r="351" spans="1:8" ht="52.5" customHeight="1">
      <c r="A351" s="216"/>
      <c r="B351" s="217"/>
      <c r="C351" s="189"/>
      <c r="D351" s="195"/>
      <c r="E351" s="195"/>
      <c r="F351" s="156"/>
      <c r="G351" s="219"/>
      <c r="H351" s="219"/>
    </row>
    <row r="352" spans="1:8" ht="15">
      <c r="A352" s="197"/>
      <c r="B352" s="199"/>
      <c r="C352" s="25"/>
      <c r="D352" s="26"/>
      <c r="E352" s="229"/>
      <c r="F352" s="223">
        <f>SUM(D352*E352)</f>
        <v>0</v>
      </c>
      <c r="G352" s="196"/>
      <c r="H352" s="196"/>
    </row>
    <row r="353" spans="1:8" ht="15">
      <c r="A353" s="197"/>
      <c r="B353" s="199"/>
      <c r="C353" s="189"/>
      <c r="D353" s="195"/>
      <c r="E353" s="195"/>
      <c r="F353" s="156"/>
      <c r="G353" s="196"/>
      <c r="H353" s="196"/>
    </row>
    <row r="354" spans="1:8" ht="15">
      <c r="A354" s="197" t="s">
        <v>134</v>
      </c>
      <c r="B354" s="199" t="s">
        <v>135</v>
      </c>
      <c r="C354" s="189"/>
      <c r="D354" s="195"/>
      <c r="E354" s="195"/>
      <c r="F354" s="156"/>
    </row>
    <row r="355" spans="1:8" ht="15">
      <c r="A355" s="197"/>
      <c r="B355" s="199"/>
      <c r="C355" s="189"/>
      <c r="D355" s="195"/>
      <c r="E355" s="195"/>
      <c r="F355" s="156"/>
    </row>
    <row r="356" spans="1:8" ht="12.75" customHeight="1">
      <c r="A356" s="216" t="s">
        <v>31</v>
      </c>
      <c r="B356" s="217" t="s">
        <v>160</v>
      </c>
      <c r="C356" s="189"/>
      <c r="D356" s="195"/>
      <c r="E356" s="195"/>
      <c r="F356" s="156"/>
      <c r="G356" s="219"/>
      <c r="H356" s="219"/>
    </row>
    <row r="357" spans="1:8" ht="12.75" customHeight="1">
      <c r="A357" s="216"/>
      <c r="B357" s="218" t="s">
        <v>18</v>
      </c>
      <c r="C357" s="189"/>
      <c r="D357" s="195"/>
      <c r="E357" s="195"/>
      <c r="F357" s="156"/>
      <c r="G357" s="219"/>
      <c r="H357" s="219"/>
    </row>
    <row r="358" spans="1:8" ht="15">
      <c r="A358" s="197"/>
      <c r="B358" s="199"/>
      <c r="C358" s="25" t="s">
        <v>59</v>
      </c>
      <c r="D358" s="26">
        <v>1</v>
      </c>
      <c r="E358" s="229"/>
      <c r="F358" s="223">
        <f>SUM(D358*E358)</f>
        <v>0</v>
      </c>
      <c r="G358" s="196"/>
      <c r="H358" s="196"/>
    </row>
    <row r="359" spans="1:8">
      <c r="A359" s="193"/>
      <c r="B359" s="194"/>
      <c r="C359" s="189"/>
      <c r="D359" s="195"/>
      <c r="E359" s="195"/>
      <c r="F359" s="156"/>
    </row>
    <row r="360" spans="1:8" ht="15">
      <c r="A360" s="197" t="s">
        <v>136</v>
      </c>
      <c r="B360" s="199" t="s">
        <v>137</v>
      </c>
      <c r="C360" s="189"/>
      <c r="D360" s="195"/>
      <c r="E360" s="195"/>
      <c r="F360" s="156"/>
    </row>
    <row r="361" spans="1:8">
      <c r="A361" s="193"/>
      <c r="B361" s="194"/>
      <c r="C361" s="189"/>
      <c r="D361" s="195"/>
      <c r="E361" s="195"/>
      <c r="F361" s="156"/>
    </row>
    <row r="362" spans="1:8" ht="15">
      <c r="A362" s="197" t="s">
        <v>138</v>
      </c>
      <c r="B362" s="199" t="s">
        <v>139</v>
      </c>
      <c r="C362" s="189"/>
      <c r="D362" s="195"/>
      <c r="E362" s="195"/>
      <c r="F362" s="156"/>
    </row>
    <row r="363" spans="1:8" ht="15">
      <c r="A363" s="197"/>
      <c r="B363" s="199"/>
      <c r="C363" s="189"/>
      <c r="D363" s="195"/>
      <c r="E363" s="195"/>
      <c r="F363" s="156"/>
    </row>
    <row r="364" spans="1:8" s="236" customFormat="1" ht="51">
      <c r="A364" s="230" t="s">
        <v>31</v>
      </c>
      <c r="B364" s="231" t="s">
        <v>10</v>
      </c>
      <c r="C364" s="232"/>
      <c r="D364" s="233"/>
      <c r="E364" s="233"/>
      <c r="F364" s="234"/>
      <c r="G364" s="235"/>
    </row>
    <row r="365" spans="1:8" s="236" customFormat="1" ht="25.5">
      <c r="A365" s="230"/>
      <c r="B365" s="237" t="s">
        <v>11</v>
      </c>
      <c r="C365" s="232"/>
      <c r="D365" s="233"/>
      <c r="E365" s="233"/>
      <c r="F365" s="234"/>
      <c r="G365" s="235"/>
    </row>
    <row r="366" spans="1:8" s="236" customFormat="1" ht="15">
      <c r="A366" s="230"/>
      <c r="B366" s="237" t="s">
        <v>12</v>
      </c>
      <c r="C366" s="232"/>
      <c r="D366" s="233"/>
      <c r="E366" s="233"/>
      <c r="F366" s="234"/>
      <c r="G366" s="235"/>
    </row>
    <row r="367" spans="1:8" s="236" customFormat="1" ht="38.25">
      <c r="A367" s="230"/>
      <c r="B367" s="237" t="s">
        <v>13</v>
      </c>
      <c r="C367" s="232"/>
      <c r="D367" s="233"/>
      <c r="E367" s="233"/>
      <c r="F367" s="234"/>
      <c r="G367" s="235"/>
    </row>
    <row r="368" spans="1:8" s="236" customFormat="1" ht="15">
      <c r="A368" s="230"/>
      <c r="B368" s="237"/>
      <c r="C368" s="238" t="s">
        <v>59</v>
      </c>
      <c r="D368" s="239">
        <v>1</v>
      </c>
      <c r="E368" s="240"/>
      <c r="F368" s="241">
        <f>SUM(D368*E368)</f>
        <v>0</v>
      </c>
      <c r="G368" s="235"/>
    </row>
    <row r="369" spans="1:7" ht="13.5" thickBot="1">
      <c r="A369" s="200"/>
      <c r="B369" s="201"/>
      <c r="C369" s="202"/>
      <c r="D369" s="203"/>
      <c r="E369" s="203"/>
      <c r="F369" s="152"/>
    </row>
    <row r="370" spans="1:7" ht="13.5" thickTop="1">
      <c r="A370" s="204"/>
      <c r="B370" s="205"/>
      <c r="C370" s="206"/>
      <c r="D370" s="189"/>
      <c r="E370" s="189"/>
      <c r="F370" s="156"/>
    </row>
    <row r="371" spans="1:7" ht="12.75" customHeight="1">
      <c r="A371" s="182"/>
      <c r="B371" s="188" t="s">
        <v>140</v>
      </c>
      <c r="C371" s="206"/>
      <c r="D371" s="189"/>
      <c r="E371" s="189"/>
      <c r="F371" s="99">
        <f>SUM(F349:F369)</f>
        <v>0</v>
      </c>
    </row>
    <row r="372" spans="1:7">
      <c r="A372" s="182"/>
      <c r="B372" s="188"/>
      <c r="C372" s="206"/>
      <c r="D372" s="189"/>
      <c r="E372" s="189"/>
      <c r="F372" s="156"/>
    </row>
    <row r="373" spans="1:7">
      <c r="A373" s="193"/>
      <c r="B373" s="194"/>
      <c r="C373" s="189"/>
      <c r="D373" s="195"/>
      <c r="E373" s="195"/>
      <c r="F373" s="156"/>
    </row>
    <row r="374" spans="1:7" ht="12.75" customHeight="1">
      <c r="A374" s="197" t="s">
        <v>30</v>
      </c>
      <c r="B374" s="198" t="s">
        <v>126</v>
      </c>
      <c r="C374" s="189"/>
      <c r="D374" s="195"/>
      <c r="E374" s="195"/>
      <c r="F374" s="156"/>
    </row>
    <row r="375" spans="1:7">
      <c r="A375" s="193"/>
      <c r="B375" s="194"/>
      <c r="C375" s="189"/>
      <c r="D375" s="195"/>
      <c r="E375" s="195"/>
      <c r="F375" s="156"/>
    </row>
    <row r="376" spans="1:7" ht="15">
      <c r="A376" s="197" t="s">
        <v>141</v>
      </c>
      <c r="B376" s="199" t="s">
        <v>142</v>
      </c>
      <c r="C376" s="189"/>
      <c r="D376" s="195"/>
      <c r="E376" s="195"/>
      <c r="F376" s="156"/>
    </row>
    <row r="377" spans="1:7" ht="15">
      <c r="A377" s="197"/>
      <c r="B377" s="199"/>
      <c r="C377" s="189"/>
      <c r="D377" s="195"/>
      <c r="E377" s="195"/>
      <c r="F377" s="156"/>
    </row>
    <row r="378" spans="1:7" ht="38.25">
      <c r="A378" s="216" t="s">
        <v>31</v>
      </c>
      <c r="B378" s="217" t="s">
        <v>156</v>
      </c>
      <c r="C378" s="189"/>
      <c r="D378" s="195"/>
      <c r="E378" s="195"/>
      <c r="F378" s="156"/>
    </row>
    <row r="379" spans="1:7" ht="15">
      <c r="A379" s="197"/>
      <c r="B379" s="218" t="s">
        <v>19</v>
      </c>
      <c r="C379" s="189"/>
      <c r="D379" s="195"/>
      <c r="E379" s="195"/>
      <c r="F379" s="156"/>
    </row>
    <row r="380" spans="1:7" ht="15">
      <c r="A380" s="197"/>
      <c r="B380" s="199"/>
      <c r="C380" s="25" t="s">
        <v>59</v>
      </c>
      <c r="D380" s="26">
        <v>1</v>
      </c>
      <c r="E380" s="229"/>
      <c r="F380" s="223">
        <f>SUM(D380*E380)</f>
        <v>0</v>
      </c>
    </row>
    <row r="381" spans="1:7" ht="15">
      <c r="A381" s="197"/>
      <c r="B381" s="199"/>
      <c r="C381" s="25"/>
      <c r="D381" s="26"/>
      <c r="E381" s="26"/>
      <c r="F381" s="77"/>
    </row>
    <row r="382" spans="1:7" ht="38.25">
      <c r="A382" s="216" t="s">
        <v>32</v>
      </c>
      <c r="B382" s="217" t="s">
        <v>157</v>
      </c>
      <c r="C382" s="25"/>
      <c r="D382" s="26"/>
      <c r="E382" s="26"/>
      <c r="F382" s="77"/>
      <c r="G382" s="16"/>
    </row>
    <row r="383" spans="1:7" ht="15">
      <c r="A383" s="216"/>
      <c r="B383" s="217"/>
      <c r="C383" s="25" t="s">
        <v>59</v>
      </c>
      <c r="D383" s="26">
        <v>1</v>
      </c>
      <c r="E383" s="26"/>
      <c r="F383" s="223">
        <f>SUM(D383*E383)</f>
        <v>0</v>
      </c>
      <c r="G383" s="16"/>
    </row>
    <row r="384" spans="1:7" ht="15">
      <c r="A384" s="216"/>
      <c r="B384" s="217"/>
      <c r="C384" s="25"/>
      <c r="D384" s="26"/>
      <c r="E384" s="26"/>
      <c r="F384" s="77"/>
      <c r="G384" s="16"/>
    </row>
    <row r="385" spans="1:7" ht="25.5">
      <c r="A385" s="220" t="s">
        <v>33</v>
      </c>
      <c r="B385" s="25" t="s">
        <v>158</v>
      </c>
      <c r="C385" s="189"/>
      <c r="D385" s="195"/>
      <c r="E385" s="195"/>
      <c r="F385" s="156"/>
      <c r="G385" s="16"/>
    </row>
    <row r="386" spans="1:7">
      <c r="A386" s="182"/>
      <c r="B386" s="8"/>
      <c r="C386" s="25" t="s">
        <v>24</v>
      </c>
      <c r="D386" s="26">
        <v>4</v>
      </c>
      <c r="E386" s="26"/>
      <c r="F386" s="223">
        <f>SUM(D386*E386)</f>
        <v>0</v>
      </c>
      <c r="G386" s="16"/>
    </row>
    <row r="387" spans="1:7">
      <c r="A387" s="182"/>
      <c r="B387" s="8"/>
      <c r="C387" s="25"/>
      <c r="D387" s="26"/>
      <c r="E387" s="26"/>
      <c r="F387" s="77"/>
      <c r="G387" s="16"/>
    </row>
    <row r="388" spans="1:7" ht="25.5">
      <c r="A388" s="220" t="s">
        <v>34</v>
      </c>
      <c r="B388" s="25" t="s">
        <v>159</v>
      </c>
      <c r="C388" s="189"/>
      <c r="D388" s="195"/>
      <c r="E388" s="195"/>
      <c r="F388" s="156"/>
      <c r="G388" s="16"/>
    </row>
    <row r="389" spans="1:7">
      <c r="A389" s="182"/>
      <c r="B389" s="8"/>
      <c r="C389" s="25" t="s">
        <v>59</v>
      </c>
      <c r="D389" s="26">
        <v>1</v>
      </c>
      <c r="E389" s="26"/>
      <c r="F389" s="223">
        <f>SUM(D389*E389)</f>
        <v>0</v>
      </c>
      <c r="G389" s="16"/>
    </row>
    <row r="390" spans="1:7">
      <c r="A390" s="193"/>
      <c r="B390" s="194"/>
      <c r="C390" s="189"/>
      <c r="D390" s="195"/>
      <c r="E390" s="195"/>
      <c r="F390" s="156"/>
    </row>
    <row r="391" spans="1:7" ht="15">
      <c r="A391" s="197" t="s">
        <v>143</v>
      </c>
      <c r="B391" s="199" t="s">
        <v>144</v>
      </c>
      <c r="C391" s="189"/>
      <c r="D391" s="195"/>
      <c r="E391" s="195"/>
      <c r="F391" s="156"/>
    </row>
    <row r="392" spans="1:7">
      <c r="A392" s="193"/>
      <c r="B392" s="194"/>
      <c r="C392" s="189"/>
      <c r="D392" s="195"/>
      <c r="E392" s="195"/>
      <c r="F392" s="156"/>
    </row>
    <row r="393" spans="1:7" ht="15">
      <c r="A393" s="197" t="s">
        <v>145</v>
      </c>
      <c r="B393" s="199" t="s">
        <v>146</v>
      </c>
      <c r="C393" s="189"/>
      <c r="D393" s="195"/>
      <c r="E393" s="195"/>
      <c r="F393" s="156"/>
    </row>
    <row r="394" spans="1:7" ht="15">
      <c r="A394" s="197"/>
      <c r="B394" s="199"/>
      <c r="C394" s="189"/>
      <c r="D394" s="195"/>
      <c r="E394" s="195"/>
      <c r="F394" s="156"/>
    </row>
    <row r="395" spans="1:7" ht="15">
      <c r="A395" s="197" t="s">
        <v>147</v>
      </c>
      <c r="B395" s="199" t="s">
        <v>148</v>
      </c>
      <c r="C395" s="189"/>
      <c r="D395" s="195"/>
      <c r="E395" s="195"/>
      <c r="F395" s="156"/>
    </row>
    <row r="396" spans="1:7">
      <c r="A396" s="193"/>
      <c r="B396" s="194"/>
      <c r="C396" s="189"/>
      <c r="D396" s="195"/>
      <c r="E396" s="195"/>
      <c r="F396" s="156"/>
    </row>
    <row r="397" spans="1:7" ht="15">
      <c r="A397" s="197" t="s">
        <v>149</v>
      </c>
      <c r="B397" s="199" t="s">
        <v>150</v>
      </c>
      <c r="C397" s="189"/>
      <c r="D397" s="195"/>
      <c r="E397" s="195"/>
      <c r="F397" s="156"/>
    </row>
    <row r="398" spans="1:7" ht="13.5" thickBot="1">
      <c r="A398" s="200"/>
      <c r="B398" s="201"/>
      <c r="C398" s="202"/>
      <c r="D398" s="203"/>
      <c r="E398" s="203"/>
      <c r="F398" s="152"/>
    </row>
    <row r="399" spans="1:7" ht="13.5" thickTop="1">
      <c r="A399" s="204"/>
      <c r="B399" s="205"/>
      <c r="C399" s="206"/>
      <c r="D399" s="189"/>
      <c r="E399" s="189"/>
      <c r="F399" s="156"/>
    </row>
    <row r="400" spans="1:7">
      <c r="A400" s="182"/>
      <c r="B400" s="262" t="s">
        <v>151</v>
      </c>
      <c r="C400" s="263"/>
      <c r="D400" s="189"/>
      <c r="E400" s="189"/>
      <c r="F400" s="99">
        <f>SUM(F380:F398)</f>
        <v>0</v>
      </c>
    </row>
    <row r="401" spans="1:7">
      <c r="A401" s="182"/>
      <c r="B401" s="188"/>
      <c r="C401" s="206"/>
      <c r="D401" s="189"/>
      <c r="E401" s="189"/>
      <c r="F401" s="156"/>
    </row>
    <row r="402" spans="1:7">
      <c r="A402" s="182"/>
      <c r="B402" s="188"/>
      <c r="C402" s="206"/>
      <c r="D402" s="189"/>
      <c r="E402" s="189"/>
      <c r="F402" s="156"/>
    </row>
    <row r="403" spans="1:7">
      <c r="A403" s="193" t="s">
        <v>106</v>
      </c>
      <c r="B403" s="194" t="s">
        <v>128</v>
      </c>
      <c r="C403" s="189"/>
      <c r="D403" s="195"/>
      <c r="E403" s="195"/>
      <c r="F403" s="156"/>
      <c r="G403" s="8"/>
    </row>
    <row r="404" spans="1:7">
      <c r="A404" s="193"/>
      <c r="B404" s="194"/>
      <c r="C404" s="189"/>
      <c r="D404" s="195"/>
      <c r="E404" s="195"/>
      <c r="F404" s="156"/>
      <c r="G404" s="8"/>
    </row>
    <row r="405" spans="1:7">
      <c r="A405" s="207" t="s">
        <v>29</v>
      </c>
      <c r="B405" s="208" t="s">
        <v>104</v>
      </c>
      <c r="C405" s="209"/>
      <c r="D405" s="195"/>
      <c r="E405" s="195"/>
      <c r="F405" s="156"/>
      <c r="G405" s="8"/>
    </row>
    <row r="406" spans="1:7">
      <c r="A406" s="209"/>
      <c r="B406" s="209"/>
      <c r="C406" s="209"/>
      <c r="D406" s="195"/>
      <c r="E406" s="195"/>
      <c r="F406" s="156"/>
      <c r="G406" s="8"/>
    </row>
    <row r="407" spans="1:7" ht="38.25">
      <c r="A407" s="24" t="s">
        <v>31</v>
      </c>
      <c r="B407" s="171" t="s">
        <v>58</v>
      </c>
      <c r="C407" s="25"/>
      <c r="D407" s="26"/>
      <c r="E407" s="26"/>
      <c r="F407" s="77"/>
      <c r="G407" s="8"/>
    </row>
    <row r="408" spans="1:7" ht="15">
      <c r="A408" s="24"/>
      <c r="B408" s="8"/>
      <c r="C408" s="61" t="s">
        <v>51</v>
      </c>
      <c r="D408" s="62">
        <v>290</v>
      </c>
      <c r="E408" s="62"/>
      <c r="F408" s="223">
        <f>SUM(D408*E408)</f>
        <v>0</v>
      </c>
      <c r="G408" s="8"/>
    </row>
    <row r="409" spans="1:7" ht="13.5" thickBot="1">
      <c r="A409" s="200"/>
      <c r="B409" s="201"/>
      <c r="C409" s="202"/>
      <c r="D409" s="203"/>
      <c r="E409" s="203"/>
      <c r="F409" s="152"/>
      <c r="G409" s="8"/>
    </row>
    <row r="410" spans="1:7" ht="13.5" thickTop="1">
      <c r="A410" s="204"/>
      <c r="B410" s="205"/>
      <c r="C410" s="206"/>
      <c r="D410" s="189"/>
      <c r="E410" s="189"/>
      <c r="F410" s="156"/>
      <c r="G410" s="8"/>
    </row>
    <row r="411" spans="1:7">
      <c r="A411" s="182"/>
      <c r="B411" s="188" t="s">
        <v>105</v>
      </c>
      <c r="C411" s="206"/>
      <c r="D411" s="189"/>
      <c r="E411" s="189"/>
      <c r="F411" s="99">
        <f>SUM(F408:G409)</f>
        <v>0</v>
      </c>
      <c r="G411" s="8"/>
    </row>
    <row r="412" spans="1:7">
      <c r="A412" s="182"/>
      <c r="B412" s="209"/>
      <c r="C412" s="189"/>
      <c r="D412" s="189"/>
      <c r="E412" s="189"/>
      <c r="F412" s="156"/>
      <c r="G412" s="8"/>
    </row>
    <row r="413" spans="1:7">
      <c r="A413" s="182"/>
      <c r="B413" s="183"/>
      <c r="C413" s="189"/>
      <c r="D413" s="189"/>
      <c r="E413" s="189"/>
      <c r="F413" s="156"/>
      <c r="G413" s="8"/>
    </row>
    <row r="414" spans="1:7">
      <c r="A414" s="207" t="s">
        <v>30</v>
      </c>
      <c r="B414" s="188" t="s">
        <v>47</v>
      </c>
      <c r="C414" s="189"/>
      <c r="D414" s="210"/>
      <c r="E414" s="196"/>
      <c r="F414" s="156"/>
      <c r="G414" s="8"/>
    </row>
    <row r="415" spans="1:7">
      <c r="A415" s="207"/>
      <c r="B415" s="188"/>
      <c r="C415" s="189"/>
      <c r="D415" s="210"/>
      <c r="E415" s="196"/>
      <c r="F415" s="156"/>
      <c r="G415" s="8"/>
    </row>
    <row r="416" spans="1:7" ht="38.25">
      <c r="A416" s="182" t="s">
        <v>31</v>
      </c>
      <c r="B416" s="183" t="s">
        <v>8</v>
      </c>
      <c r="C416" s="189"/>
      <c r="D416" s="228"/>
      <c r="E416" s="219"/>
      <c r="F416" s="156"/>
      <c r="G416" s="8"/>
    </row>
    <row r="417" spans="1:7">
      <c r="A417" s="182"/>
      <c r="B417" s="183"/>
      <c r="C417" s="61" t="s">
        <v>59</v>
      </c>
      <c r="D417" s="62">
        <v>1</v>
      </c>
      <c r="E417" s="62"/>
      <c r="F417" s="223">
        <f>SUM(D417*E417)</f>
        <v>0</v>
      </c>
      <c r="G417" s="8"/>
    </row>
    <row r="418" spans="1:7" ht="13.5" thickBot="1">
      <c r="A418" s="211"/>
      <c r="B418" s="212"/>
      <c r="C418" s="213"/>
      <c r="D418" s="203"/>
      <c r="E418" s="203"/>
      <c r="F418" s="214"/>
      <c r="G418" s="8"/>
    </row>
    <row r="419" spans="1:7" ht="13.5" thickTop="1">
      <c r="A419" s="182"/>
      <c r="B419" s="183"/>
      <c r="C419" s="226"/>
      <c r="D419" s="189"/>
      <c r="E419" s="189"/>
      <c r="F419" s="227"/>
      <c r="G419" s="8"/>
    </row>
    <row r="420" spans="1:7">
      <c r="A420" s="182"/>
      <c r="B420" s="188" t="s">
        <v>48</v>
      </c>
      <c r="C420" s="189"/>
      <c r="D420" s="189"/>
      <c r="E420" s="189"/>
      <c r="F420" s="99">
        <f>SUM(F417:G418)</f>
        <v>0</v>
      </c>
      <c r="G420" s="8"/>
    </row>
    <row r="421" spans="1:7">
      <c r="A421" s="27"/>
      <c r="B421" s="27"/>
      <c r="C421" s="26"/>
      <c r="D421" s="37"/>
      <c r="E421" s="37"/>
      <c r="F421" s="77"/>
      <c r="G421" s="8"/>
    </row>
    <row r="422" spans="1:7">
      <c r="A422" s="24"/>
      <c r="B422" s="25"/>
      <c r="C422" s="26"/>
      <c r="D422" s="48"/>
      <c r="E422" s="48"/>
      <c r="F422" s="48"/>
      <c r="G422" s="8"/>
    </row>
  </sheetData>
  <mergeCells count="4">
    <mergeCell ref="A10:D10"/>
    <mergeCell ref="B400:C400"/>
    <mergeCell ref="B78:D78"/>
    <mergeCell ref="B79:D79"/>
  </mergeCells>
  <phoneticPr fontId="47" type="noConversion"/>
  <pageMargins left="0.78740157480314965" right="0.31496062992125984" top="0.51181102362204722" bottom="0.98425196850393704" header="0.51181102362204722" footer="0.59055118110236227"/>
  <pageSetup paperSize="9" scale="75" orientation="portrait" horizontalDpi="300" verticalDpi="300" r:id="rId1"/>
  <headerFooter alignWithMargins="0">
    <oddFooter>&amp;CStran &amp;P</oddFooter>
  </headerFooter>
  <rowBreaks count="7" manualBreakCount="7">
    <brk id="82" min="1" max="5" man="1"/>
    <brk id="158" max="5" man="1"/>
    <brk id="203" max="5" man="1"/>
    <brk id="251" max="5" man="1"/>
    <brk id="307" max="5" man="1"/>
    <brk id="361" max="5" man="1"/>
    <brk id="413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popis I.faza</vt:lpstr>
      <vt:lpstr>'popis I.faza'!Print_Area</vt:lpstr>
      <vt:lpstr>'popis I.faza'!Print_Titles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esplanada</dc:creator>
  <cp:lastModifiedBy>polajzar</cp:lastModifiedBy>
  <cp:lastPrinted>2013-07-26T08:47:04Z</cp:lastPrinted>
  <dcterms:created xsi:type="dcterms:W3CDTF">2006-05-29T14:23:28Z</dcterms:created>
  <dcterms:modified xsi:type="dcterms:W3CDTF">2013-07-26T11:26:22Z</dcterms:modified>
</cp:coreProperties>
</file>