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0_PROJEKTI\SANACIJA PLAZU NAD CISTILNO NAPRAVO LASKO\JNMV\PDF\POPIS DEL\"/>
    </mc:Choice>
  </mc:AlternateContent>
  <bookViews>
    <workbookView xWindow="0" yWindow="0" windowWidth="28800" windowHeight="11730" tabRatio="1000"/>
  </bookViews>
  <sheets>
    <sheet name="Drenaže" sheetId="10" r:id="rId1"/>
  </sheets>
  <definedNames>
    <definedName name="_xlnm.Print_Area" localSheetId="0">Drenaže!$A$1:$F$172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6" i="10" l="1"/>
  <c r="F114" i="10"/>
  <c r="F162" i="10" l="1"/>
  <c r="F161" i="10"/>
  <c r="F159" i="10"/>
  <c r="F92" i="10" l="1"/>
  <c r="F94" i="10"/>
  <c r="F96" i="10"/>
  <c r="F110" i="10"/>
  <c r="F148" i="10" l="1"/>
  <c r="F112" i="10"/>
  <c r="F108" i="10"/>
  <c r="F106" i="10"/>
  <c r="F90" i="10"/>
  <c r="F100" i="10"/>
  <c r="F102" i="10"/>
  <c r="F104" i="10"/>
  <c r="F98" i="10"/>
  <c r="F80" i="10"/>
  <c r="F18" i="10"/>
  <c r="F16" i="10"/>
  <c r="F14" i="10"/>
  <c r="F88" i="10"/>
  <c r="F87" i="10"/>
  <c r="F72" i="10"/>
  <c r="F70" i="10"/>
  <c r="F68" i="10"/>
  <c r="F67" i="10"/>
  <c r="F64" i="10"/>
  <c r="F62" i="10"/>
  <c r="F60" i="10"/>
  <c r="F58" i="10"/>
  <c r="F56" i="10"/>
  <c r="F54" i="10"/>
  <c r="F50" i="10" l="1"/>
  <c r="F48" i="10"/>
  <c r="F46" i="10"/>
  <c r="F44" i="10"/>
  <c r="F42" i="10"/>
  <c r="F40" i="10"/>
  <c r="F38" i="10"/>
  <c r="F36" i="10"/>
  <c r="F34" i="10"/>
  <c r="F32" i="10"/>
  <c r="F12" i="10" l="1"/>
  <c r="F146" i="10" l="1"/>
  <c r="F144" i="10"/>
  <c r="F150" i="10" l="1"/>
  <c r="F152" i="10" s="1"/>
  <c r="A129" i="10" l="1"/>
  <c r="B129" i="10"/>
  <c r="A130" i="10"/>
  <c r="B130" i="10"/>
  <c r="A131" i="10"/>
  <c r="B131" i="10"/>
  <c r="F10" i="10" l="1"/>
  <c r="F82" i="10"/>
  <c r="F20" i="10" l="1"/>
  <c r="F129" i="10" s="1"/>
  <c r="F121" i="10"/>
  <c r="F124" i="10" s="1"/>
  <c r="F76" i="10" l="1"/>
  <c r="F78" i="10"/>
  <c r="F84" i="10"/>
  <c r="F30" i="10"/>
  <c r="F26" i="10"/>
  <c r="F28" i="10"/>
  <c r="F131" i="10" l="1"/>
  <c r="F130" i="10" l="1"/>
  <c r="F160" i="10" s="1"/>
  <c r="F165" i="10" s="1"/>
  <c r="F166" i="10" s="1"/>
  <c r="F167" i="10" s="1"/>
  <c r="F168" i="10" s="1"/>
  <c r="F169" i="10" s="1"/>
  <c r="F135" i="10" l="1"/>
</calcChain>
</file>

<file path=xl/sharedStrings.xml><?xml version="1.0" encoding="utf-8"?>
<sst xmlns="http://schemas.openxmlformats.org/spreadsheetml/2006/main" count="153" uniqueCount="98">
  <si>
    <t>kom</t>
  </si>
  <si>
    <t>ocena</t>
  </si>
  <si>
    <t>OPIS DEL</t>
  </si>
  <si>
    <t>ŠIFRA</t>
  </si>
  <si>
    <t>Enota</t>
  </si>
  <si>
    <t>Količina</t>
  </si>
  <si>
    <t>Cena/enoto</t>
  </si>
  <si>
    <t>Znesek</t>
  </si>
  <si>
    <t>PRIPRAVLJALNA DELA</t>
  </si>
  <si>
    <t>m1</t>
  </si>
  <si>
    <t xml:space="preserve">Ročno planiranje dna jarka s točnostjo +/-
1 cm po projektiranem padcu.
</t>
  </si>
  <si>
    <t>ZEMELJSKA DELA - SKUPAJ</t>
  </si>
  <si>
    <t>ZAKLJUČNA DELA</t>
  </si>
  <si>
    <t>ZAKLJUČNA DELA - SKUPAJ</t>
  </si>
  <si>
    <t>m2</t>
  </si>
  <si>
    <t>m3</t>
  </si>
  <si>
    <t xml:space="preserve">Dodatek  za delno  ali  v  celoti  opažen
izkop.
</t>
  </si>
  <si>
    <t>Izdelava načrta izvedenih del PID</t>
  </si>
  <si>
    <t>SKUPAJ PRIPRAVLJALNA DELA:</t>
  </si>
  <si>
    <t>SKUPAJ</t>
  </si>
  <si>
    <t>REKAPITULACIJA</t>
  </si>
  <si>
    <t>brez DDV</t>
  </si>
  <si>
    <t>3.</t>
  </si>
  <si>
    <t>GRADBENA IN ZEMELJSKA DELA</t>
  </si>
  <si>
    <t>2.</t>
  </si>
  <si>
    <t>1.</t>
  </si>
  <si>
    <t>kos</t>
  </si>
  <si>
    <t xml:space="preserve">Planiranje terena, utrjevanje in zatravitev </t>
  </si>
  <si>
    <t>8.</t>
  </si>
  <si>
    <t>Dobava in vgrajevanje drenažnega zasipa, granulacije 16 -32 mm, brez finih frakcij prani</t>
  </si>
  <si>
    <t>Dobava in vgradnja ločilnega geosintetika</t>
  </si>
  <si>
    <t>Dobava in vgradnja drenažne cevi  DN 200, 2/3 perf</t>
  </si>
  <si>
    <t>4.</t>
  </si>
  <si>
    <t>2.2.</t>
  </si>
  <si>
    <t>Dobava in vgradnja drenažne cevi  DN 160, 2/3 perf</t>
  </si>
  <si>
    <t>2.1.</t>
  </si>
  <si>
    <t>pav.</t>
  </si>
  <si>
    <t>Ureditev delovišča in dostopnih poti</t>
  </si>
  <si>
    <t>Zakoličenje osi drenaž in meteorne kanalizacije z oznako revizijskih jaškov.</t>
  </si>
  <si>
    <t>Izkop panjev dreves , nakladanje, odvoz na deponijo</t>
  </si>
  <si>
    <t>Gemehanski nadzori nadzor</t>
  </si>
  <si>
    <t>ur</t>
  </si>
  <si>
    <t>TUJE STORITVE</t>
  </si>
  <si>
    <t xml:space="preserve">Posek dreves debeline 10 do 30 cm z odstranitvijo vej </t>
  </si>
  <si>
    <t>Široki izkop  zemljine (III kat) v izrivnem delu plazu, z začasnim deponiranjem v neposredni bližini</t>
  </si>
  <si>
    <t>Široki izkop  zemljine (III - IV kat) nad drenažnimi jarki če globina izkopa presega 2,5 m , deponiranje v neposredni bližini</t>
  </si>
  <si>
    <t>Strojni izkop jarka globine od 0 do 2,5 m, širine 0,8 m, v terenu III. - VI. kategorije z deponiranjem ob jarku, pripravljeno za zasip.</t>
  </si>
  <si>
    <t>Izkop  zemljine (III-IV.kat) za meteorno odvodnjo, globine 1 m</t>
  </si>
  <si>
    <t>Ročno in delno strojno planiranje jarka</t>
  </si>
  <si>
    <t>Zasip drenažnega jarka z izkopanim materialom</t>
  </si>
  <si>
    <t>Drenaža</t>
  </si>
  <si>
    <t>Zabijanje Fe tirnic z nosilno AB gredo</t>
  </si>
  <si>
    <t xml:space="preserve">Dobava in vgradnja kamnitih blokov v velikosti, ki bo omogočila zaklinjenje med jeklene profile, </t>
  </si>
  <si>
    <t>Izkop zemljine (III-IV.kat) za oporni zid , do podlage od 0,8 do 1,5 m</t>
  </si>
  <si>
    <t xml:space="preserve">Dobava in vgradnja jeklenih I profilov ali železniških tirnic , dolžine do  4,5 m. Vgradnja z zabijanjem v rastru, kot po detajlu </t>
  </si>
  <si>
    <t>Meteorni kanal</t>
  </si>
  <si>
    <t>2.3.</t>
  </si>
  <si>
    <t>kg</t>
  </si>
  <si>
    <t>Dobava in vgradnja podložnega betona C12/15 debeline 20 cm pod za izravnavo tal in pod AB gredo</t>
  </si>
  <si>
    <t xml:space="preserve">Izdelava dvostranskega opaža s strikotnimi letvicami na vrhu AB grede,
komplet vsa dela z razopaževanjem, čiščenjem, zlaganjem lesa ter vsemi transporti. </t>
  </si>
  <si>
    <t>Dobava in vgradnja armature za AB gredo</t>
  </si>
  <si>
    <t>fi 10</t>
  </si>
  <si>
    <t>fi 16</t>
  </si>
  <si>
    <t>Izkop  zemljine (III-IV.kat) za meteorno odvodnjo, jaške  in kanalete (na strmem pobočju do 30°, globine 1 m)</t>
  </si>
  <si>
    <t>Posek in odstranitev grmičevja  z debli po plazu in v grapi, do 10cm z odstranitvijo vej in panjev</t>
  </si>
  <si>
    <t>Dobava in vgradnja drenažne cevi  DN 250, 2/3 perf</t>
  </si>
  <si>
    <t>Dobava in vgradnja posteljice, granulacije 0-8  mm, v debelini 10 cm</t>
  </si>
  <si>
    <t>Dobava in vgradnja rebrastih PP cevi, klase SN 8 , vključno s spojkami in tesnili</t>
  </si>
  <si>
    <t>DN 400</t>
  </si>
  <si>
    <t>DN 500</t>
  </si>
  <si>
    <t>Izkop  zemljine (III-IV.kat) za umirjevalni jašek</t>
  </si>
  <si>
    <t>Dobava in vgradnja pohodne rešetke (kot STABIL 30/3-33x33), dimenzije 2000 x 1000, vse vroče cinkano</t>
  </si>
  <si>
    <t>Naprava stene umirjevalnega jaška.  Postavka zajema izdelavo betona kvalitete C25/30 vključno z postavljanjem kamnitih blokov na betonsko podlago, polnjenjem prostorov med kamni z betonom. Na strani stene proti nasutju se vgradi armaturna mreža R335  (0,5 m mreže se zavije in je vgrajena v talno ploščo) (razmerje kamen: beton 60:40) Vključno z odprtino za PP 500 cev</t>
  </si>
  <si>
    <t>Dobava in vgradnja hudourniških kanalet 18/27-31/46-110 cm</t>
  </si>
  <si>
    <t>Obdelava iztoka cevi PP 500 v odprti obcestni kanal, kamen v betonu (60:40)</t>
  </si>
  <si>
    <t>Ostala   dodatna   in   nepredvidena   dela. Obračun po dejanskih stroških porabe časa in materiala po vpisu v gradbeni dnevnik. Ocena stroškov 5 % vrednosti del.</t>
  </si>
  <si>
    <t>TUJE STORITVE - SKUPAJ</t>
  </si>
  <si>
    <t>Izdelava geodetskega načrta</t>
  </si>
  <si>
    <t>Dobava in vgradnja betona C30/37, XD1/XF1  za izdelavo AB grede</t>
  </si>
  <si>
    <t>Kompletna izvedba jaška fi 800 mm, z jeklenim pokrovom, globina do 3,5 m</t>
  </si>
  <si>
    <t>Kompletna izvedba jaška fi 800 mm, z jeklenim pokrovom, globina do 2,5 m</t>
  </si>
  <si>
    <t>Odstranitev zemljine prinešene z blatnim tokom, nalaganje, transport,deponiranje</t>
  </si>
  <si>
    <t>Dobava in vgradnja pocinkanih HEA 140 profilov, l = 2,1 m</t>
  </si>
  <si>
    <t>Naprava AB talne plošče na dnu umirjevalnika, vgradi se mreža R335, debelina 0,2 m</t>
  </si>
  <si>
    <t>Dobava in vgradnja podložnega betona C12/15 debeline 10 cm  za izravnavo tal pod umirjevalnim jaškom</t>
  </si>
  <si>
    <t>Obloga jarka z kamnitimi bloki do 0,7m, vtiskanje v zemljino, dobava in vgradnja</t>
  </si>
  <si>
    <t>Naprava vrhnje AB obrobe (0,50 x 0,25 m) umirjevalnega jaška s sedišči za HEA nosilce in robom za pohodno rešetko,vključno z opaženjem, armiranjem in vgradnjo betona</t>
  </si>
  <si>
    <t>Dobava, vrtanje in vgradnja,  rebraste armature fi 28 za sidranje in povezavo z AB gredo</t>
  </si>
  <si>
    <t>POPIS DEL -  Sanacija plazu nad Čistilno napravo</t>
  </si>
  <si>
    <t>SKUPNA REKAPITULACIJA</t>
  </si>
  <si>
    <t>SKUPAJ brez DDV</t>
  </si>
  <si>
    <t>- popust</t>
  </si>
  <si>
    <t>(</t>
  </si>
  <si>
    <t>%)</t>
  </si>
  <si>
    <t>SKUPAJ S POPUSTOM brez DDV</t>
  </si>
  <si>
    <t>DDV 22%</t>
  </si>
  <si>
    <t>VREDNOST DEL z DDV</t>
  </si>
  <si>
    <t>Kompletna izvedba jaška fi 1000 mm, z jeklenim pokrovom, D 250 kN, globina do 1,5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</si>
</sst>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"/>
    <numFmt numFmtId="165" formatCode="_-* #,##0.00\ _S_I_T_-;\-* #,##0.00\ _S_I_T_-;_-* &quot;-&quot;??\ _S_I_T_-;_-@_-"/>
    <numFmt numFmtId="166" formatCode="_-* #,##0.00\ &quot;SIT&quot;_-;\-* #,##0.00\ &quot;SIT&quot;_-;_-* &quot;-&quot;??\ &quot;SIT&quot;_-;_-@_-"/>
    <numFmt numFmtId="167" formatCode="#,##0.00_ ;\-#,##0.00\ "/>
  </numFmts>
  <fonts count="14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.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3"/>
      <name val="Arial"/>
      <family val="2"/>
      <charset val="238"/>
    </font>
    <font>
      <sz val="11"/>
      <name val="Times New Roman"/>
      <family val="1"/>
      <charset val="238"/>
    </font>
    <font>
      <b/>
      <sz val="14"/>
      <color indexed="8"/>
      <name val="Arial"/>
      <family val="2"/>
      <charset val="238"/>
    </font>
    <font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1" fillId="0" borderId="0"/>
  </cellStyleXfs>
  <cellXfs count="84">
    <xf numFmtId="0" fontId="0" fillId="0" borderId="0" xfId="0"/>
    <xf numFmtId="164" fontId="4" fillId="0" borderId="0" xfId="0" applyNumberFormat="1" applyFont="1"/>
    <xf numFmtId="164" fontId="4" fillId="0" borderId="1" xfId="0" applyNumberFormat="1" applyFont="1" applyBorder="1"/>
    <xf numFmtId="0" fontId="4" fillId="0" borderId="0" xfId="0" applyNumberFormat="1" applyFont="1" applyAlignment="1">
      <alignment vertical="center"/>
    </xf>
    <xf numFmtId="164" fontId="5" fillId="0" borderId="0" xfId="0" applyNumberFormat="1" applyFont="1"/>
    <xf numFmtId="0" fontId="5" fillId="0" borderId="0" xfId="0" applyFont="1"/>
    <xf numFmtId="0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Fill="1"/>
    <xf numFmtId="2" fontId="5" fillId="0" borderId="0" xfId="0" applyNumberFormat="1" applyFont="1" applyFill="1"/>
    <xf numFmtId="0" fontId="5" fillId="0" borderId="0" xfId="0" applyFont="1" applyFill="1"/>
    <xf numFmtId="2" fontId="5" fillId="0" borderId="0" xfId="0" applyNumberFormat="1" applyFont="1" applyFill="1" applyAlignment="1">
      <alignment vertical="justify" wrapText="1"/>
    </xf>
    <xf numFmtId="2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1" xfId="0" applyFont="1" applyFill="1" applyBorder="1"/>
    <xf numFmtId="4" fontId="5" fillId="0" borderId="1" xfId="0" applyNumberFormat="1" applyFont="1" applyFill="1" applyBorder="1"/>
    <xf numFmtId="2" fontId="5" fillId="0" borderId="1" xfId="0" applyNumberFormat="1" applyFont="1" applyFill="1" applyBorder="1"/>
    <xf numFmtId="2" fontId="2" fillId="0" borderId="0" xfId="0" applyNumberFormat="1" applyFont="1" applyFill="1" applyAlignment="1">
      <alignment vertical="justify" wrapText="1"/>
    </xf>
    <xf numFmtId="0" fontId="2" fillId="0" borderId="0" xfId="0" applyFont="1" applyFill="1"/>
    <xf numFmtId="4" fontId="2" fillId="0" borderId="0" xfId="0" applyNumberFormat="1" applyFont="1" applyFill="1"/>
    <xf numFmtId="2" fontId="2" fillId="0" borderId="0" xfId="0" applyNumberFormat="1" applyFont="1" applyFill="1"/>
    <xf numFmtId="0" fontId="8" fillId="0" borderId="0" xfId="0" applyFont="1" applyFill="1" applyAlignment="1">
      <alignment horizontal="justify" vertical="top" wrapText="1"/>
    </xf>
    <xf numFmtId="2" fontId="5" fillId="0" borderId="0" xfId="0" applyNumberFormat="1" applyFont="1" applyFill="1" applyAlignment="1">
      <alignment vertical="top" wrapText="1"/>
    </xf>
    <xf numFmtId="0" fontId="6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wrapText="1"/>
    </xf>
    <xf numFmtId="2" fontId="10" fillId="0" borderId="0" xfId="0" applyNumberFormat="1" applyFont="1" applyFill="1" applyAlignment="1">
      <alignment vertical="justify" wrapText="1"/>
    </xf>
    <xf numFmtId="0" fontId="8" fillId="0" borderId="0" xfId="0" applyFont="1" applyFill="1" applyAlignment="1">
      <alignment horizontal="justify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Border="1"/>
    <xf numFmtId="4" fontId="5" fillId="0" borderId="0" xfId="0" applyNumberFormat="1" applyFont="1" applyFill="1" applyBorder="1"/>
    <xf numFmtId="2" fontId="5" fillId="0" borderId="0" xfId="0" applyNumberFormat="1" applyFont="1" applyFill="1" applyBorder="1"/>
    <xf numFmtId="164" fontId="5" fillId="0" borderId="0" xfId="0" applyNumberFormat="1" applyFont="1" applyBorder="1"/>
    <xf numFmtId="164" fontId="4" fillId="0" borderId="0" xfId="0" applyNumberFormat="1" applyFont="1" applyBorder="1"/>
    <xf numFmtId="0" fontId="8" fillId="0" borderId="0" xfId="0" applyFont="1" applyFill="1" applyAlignment="1">
      <alignment horizontal="justify" vertical="top"/>
    </xf>
    <xf numFmtId="0" fontId="8" fillId="0" borderId="0" xfId="0" applyFont="1" applyFill="1" applyAlignment="1">
      <alignment horizontal="justify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justify"/>
    </xf>
    <xf numFmtId="0" fontId="5" fillId="0" borderId="0" xfId="0" applyFont="1" applyFill="1" applyAlignment="1">
      <alignment horizontal="left"/>
    </xf>
    <xf numFmtId="49" fontId="5" fillId="0" borderId="2" xfId="0" applyNumberFormat="1" applyFont="1" applyBorder="1" applyAlignment="1">
      <alignment horizontal="justify" vertical="justify"/>
    </xf>
    <xf numFmtId="49" fontId="0" fillId="0" borderId="2" xfId="0" applyNumberFormat="1" applyBorder="1" applyAlignment="1">
      <alignment horizontal="justify" vertical="justify"/>
    </xf>
    <xf numFmtId="49" fontId="5" fillId="0" borderId="0" xfId="0" applyNumberFormat="1" applyFont="1" applyBorder="1" applyAlignment="1">
      <alignment horizontal="justify" vertical="justify"/>
    </xf>
    <xf numFmtId="2" fontId="5" fillId="0" borderId="0" xfId="0" applyNumberFormat="1" applyFont="1" applyFill="1" applyAlignment="1">
      <alignment vertical="justify"/>
    </xf>
    <xf numFmtId="167" fontId="0" fillId="0" borderId="0" xfId="0" applyNumberFormat="1" applyAlignment="1">
      <alignment horizontal="right"/>
    </xf>
    <xf numFmtId="2" fontId="0" fillId="0" borderId="0" xfId="0" applyNumberFormat="1"/>
    <xf numFmtId="164" fontId="2" fillId="0" borderId="1" xfId="0" applyNumberFormat="1" applyFont="1" applyBorder="1"/>
    <xf numFmtId="0" fontId="3" fillId="0" borderId="0" xfId="0" applyNumberFormat="1" applyFont="1" applyAlignment="1">
      <alignment vertical="center"/>
    </xf>
    <xf numFmtId="2" fontId="5" fillId="2" borderId="0" xfId="0" applyNumberFormat="1" applyFont="1" applyFill="1"/>
    <xf numFmtId="2" fontId="5" fillId="2" borderId="0" xfId="0" applyNumberFormat="1" applyFont="1" applyFill="1" applyAlignment="1">
      <alignment wrapText="1"/>
    </xf>
    <xf numFmtId="2" fontId="0" fillId="2" borderId="0" xfId="0" applyNumberFormat="1" applyFill="1"/>
    <xf numFmtId="4" fontId="5" fillId="2" borderId="0" xfId="0" applyNumberFormat="1" applyFont="1" applyFill="1"/>
    <xf numFmtId="4" fontId="5" fillId="0" borderId="1" xfId="0" applyNumberFormat="1" applyFont="1" applyFill="1" applyBorder="1" applyAlignment="1">
      <alignment horizontal="right"/>
    </xf>
    <xf numFmtId="2" fontId="5" fillId="2" borderId="0" xfId="0" applyNumberFormat="1" applyFont="1" applyFill="1" applyBorder="1"/>
    <xf numFmtId="164" fontId="2" fillId="0" borderId="0" xfId="0" applyNumberFormat="1" applyFont="1" applyBorder="1"/>
    <xf numFmtId="0" fontId="12" fillId="3" borderId="0" xfId="0" applyFont="1" applyFill="1"/>
    <xf numFmtId="0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1" xfId="0" applyFont="1" applyFill="1" applyBorder="1"/>
    <xf numFmtId="0" fontId="7" fillId="0" borderId="3" xfId="0" applyFont="1" applyFill="1" applyBorder="1"/>
    <xf numFmtId="0" fontId="5" fillId="0" borderId="4" xfId="0" applyFont="1" applyFill="1" applyBorder="1"/>
    <xf numFmtId="4" fontId="5" fillId="0" borderId="4" xfId="0" applyNumberFormat="1" applyFont="1" applyFill="1" applyBorder="1"/>
    <xf numFmtId="2" fontId="5" fillId="0" borderId="4" xfId="0" applyNumberFormat="1" applyFont="1" applyFill="1" applyBorder="1"/>
    <xf numFmtId="164" fontId="4" fillId="3" borderId="5" xfId="0" applyNumberFormat="1" applyFont="1" applyFill="1" applyBorder="1"/>
    <xf numFmtId="0" fontId="13" fillId="0" borderId="6" xfId="0" applyFont="1" applyFill="1" applyBorder="1"/>
    <xf numFmtId="0" fontId="5" fillId="0" borderId="0" xfId="0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center"/>
    </xf>
    <xf numFmtId="164" fontId="4" fillId="3" borderId="7" xfId="0" applyNumberFormat="1" applyFont="1" applyFill="1" applyBorder="1"/>
    <xf numFmtId="0" fontId="7" fillId="0" borderId="6" xfId="0" applyFont="1" applyFill="1" applyBorder="1"/>
    <xf numFmtId="0" fontId="7" fillId="0" borderId="8" xfId="0" applyFont="1" applyFill="1" applyBorder="1"/>
    <xf numFmtId="164" fontId="4" fillId="3" borderId="9" xfId="0" applyNumberFormat="1" applyFont="1" applyFill="1" applyBorder="1"/>
    <xf numFmtId="2" fontId="10" fillId="0" borderId="0" xfId="0" applyNumberFormat="1" applyFont="1" applyFill="1" applyAlignment="1">
      <alignment vertical="justify" wrapText="1"/>
    </xf>
    <xf numFmtId="2" fontId="10" fillId="0" borderId="0" xfId="0" applyNumberFormat="1" applyFont="1" applyFill="1" applyAlignment="1">
      <alignment horizontal="left" vertical="justify" wrapText="1"/>
    </xf>
    <xf numFmtId="0" fontId="5" fillId="0" borderId="0" xfId="0" applyFont="1" applyAlignment="1">
      <alignment horizontal="center"/>
    </xf>
  </cellXfs>
  <cellStyles count="8">
    <cellStyle name="Comma 2" xfId="4"/>
    <cellStyle name="Navadno" xfId="0" builtinId="0"/>
    <cellStyle name="Navadno 2" xfId="5"/>
    <cellStyle name="Navadno 3" xfId="7"/>
    <cellStyle name="Normal 2" xfId="1"/>
    <cellStyle name="Normal 3" xfId="3"/>
    <cellStyle name="Normal_I-BREZOV" xfId="2"/>
    <cellStyle name="Valut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F170"/>
  <sheetViews>
    <sheetView tabSelected="1" view="pageBreakPreview" topLeftCell="A2" zoomScaleNormal="100" zoomScaleSheetLayoutView="100" workbookViewId="0">
      <selection activeCell="F150" sqref="F150"/>
    </sheetView>
  </sheetViews>
  <sheetFormatPr defaultColWidth="8.85546875" defaultRowHeight="12.75" x14ac:dyDescent="0.2"/>
  <cols>
    <col min="1" max="1" width="9.140625" style="10" customWidth="1"/>
    <col min="2" max="2" width="37.7109375" style="14" customWidth="1"/>
    <col min="3" max="3" width="6.42578125" style="13" customWidth="1"/>
    <col min="4" max="4" width="12.140625" style="11" customWidth="1"/>
    <col min="5" max="5" width="11.28515625" style="12" customWidth="1"/>
    <col min="6" max="6" width="13.140625" style="4" customWidth="1"/>
    <col min="7" max="16384" width="8.85546875" style="5"/>
  </cols>
  <sheetData>
    <row r="1" spans="1:6" ht="18" x14ac:dyDescent="0.2">
      <c r="A1" s="6"/>
      <c r="B1" s="15"/>
    </row>
    <row r="2" spans="1:6" ht="16.5" x14ac:dyDescent="0.2">
      <c r="A2" s="57" t="s">
        <v>28</v>
      </c>
      <c r="B2" s="81" t="s">
        <v>88</v>
      </c>
      <c r="C2" s="81"/>
      <c r="D2" s="81"/>
      <c r="E2" s="81"/>
      <c r="F2" s="81"/>
    </row>
    <row r="3" spans="1:6" ht="16.5" x14ac:dyDescent="0.2">
      <c r="A3" s="6"/>
      <c r="B3" s="30"/>
      <c r="C3" s="30"/>
      <c r="D3" s="30"/>
      <c r="E3" s="30"/>
      <c r="F3" s="30"/>
    </row>
    <row r="4" spans="1:6" ht="17.25" customHeight="1" x14ac:dyDescent="0.2">
      <c r="A4" s="6"/>
      <c r="B4" s="82"/>
      <c r="C4" s="82"/>
      <c r="D4" s="82"/>
      <c r="E4" s="82"/>
      <c r="F4" s="30"/>
    </row>
    <row r="5" spans="1:6" ht="18" x14ac:dyDescent="0.2">
      <c r="A5" s="6"/>
      <c r="B5" s="15"/>
    </row>
    <row r="6" spans="1:6" x14ac:dyDescent="0.2">
      <c r="A6" s="7" t="s">
        <v>25</v>
      </c>
      <c r="B6" s="20" t="s">
        <v>8</v>
      </c>
    </row>
    <row r="8" spans="1:6" x14ac:dyDescent="0.2">
      <c r="A8" s="7" t="s">
        <v>3</v>
      </c>
      <c r="B8" s="20" t="s">
        <v>2</v>
      </c>
      <c r="C8" s="21" t="s">
        <v>4</v>
      </c>
      <c r="D8" s="22" t="s">
        <v>5</v>
      </c>
      <c r="E8" s="23" t="s">
        <v>6</v>
      </c>
      <c r="F8" s="8" t="s">
        <v>7</v>
      </c>
    </row>
    <row r="10" spans="1:6" x14ac:dyDescent="0.2">
      <c r="A10" s="9">
        <v>1</v>
      </c>
      <c r="B10" s="24" t="s">
        <v>37</v>
      </c>
      <c r="C10" s="13" t="s">
        <v>36</v>
      </c>
      <c r="D10" s="55">
        <v>1</v>
      </c>
      <c r="E10" s="58">
        <v>0</v>
      </c>
      <c r="F10" s="4">
        <f>E10*D10</f>
        <v>0</v>
      </c>
    </row>
    <row r="11" spans="1:6" x14ac:dyDescent="0.2">
      <c r="A11" s="9"/>
      <c r="B11" s="24"/>
      <c r="D11" s="55"/>
    </row>
    <row r="12" spans="1:6" ht="25.5" x14ac:dyDescent="0.2">
      <c r="A12" s="9">
        <v>2</v>
      </c>
      <c r="B12" s="24" t="s">
        <v>38</v>
      </c>
      <c r="C12" s="13" t="s">
        <v>9</v>
      </c>
      <c r="D12" s="55">
        <v>1000</v>
      </c>
      <c r="E12" s="58">
        <v>0</v>
      </c>
      <c r="F12" s="4">
        <f>E12*D12</f>
        <v>0</v>
      </c>
    </row>
    <row r="13" spans="1:6" x14ac:dyDescent="0.2">
      <c r="A13" s="9"/>
      <c r="B13" s="24"/>
      <c r="D13" s="55"/>
    </row>
    <row r="14" spans="1:6" ht="38.25" x14ac:dyDescent="0.2">
      <c r="A14" s="9">
        <v>3</v>
      </c>
      <c r="B14" s="40" t="s">
        <v>64</v>
      </c>
      <c r="C14" s="13" t="s">
        <v>14</v>
      </c>
      <c r="D14" s="55">
        <v>2000</v>
      </c>
      <c r="E14" s="58">
        <v>0</v>
      </c>
      <c r="F14" s="4">
        <f>E14*D14</f>
        <v>0</v>
      </c>
    </row>
    <row r="15" spans="1:6" ht="10.5" customHeight="1" x14ac:dyDescent="0.2">
      <c r="A15" s="9"/>
      <c r="B15" s="24"/>
      <c r="D15" s="55"/>
    </row>
    <row r="16" spans="1:6" ht="26.25" customHeight="1" x14ac:dyDescent="0.2">
      <c r="A16" s="9">
        <v>4</v>
      </c>
      <c r="B16" s="41" t="s">
        <v>43</v>
      </c>
      <c r="C16" s="13" t="s">
        <v>26</v>
      </c>
      <c r="D16" s="55">
        <v>15</v>
      </c>
      <c r="E16" s="58">
        <v>0</v>
      </c>
      <c r="F16" s="4">
        <f>E16*D16</f>
        <v>0</v>
      </c>
    </row>
    <row r="17" spans="1:6" ht="18" customHeight="1" x14ac:dyDescent="0.2">
      <c r="A17" s="9"/>
      <c r="B17" s="24"/>
      <c r="D17" s="55"/>
    </row>
    <row r="18" spans="1:6" s="34" customFormat="1" ht="27" customHeight="1" x14ac:dyDescent="0.2">
      <c r="A18" s="32">
        <v>5</v>
      </c>
      <c r="B18" s="31" t="s">
        <v>39</v>
      </c>
      <c r="C18" s="33" t="s">
        <v>26</v>
      </c>
      <c r="D18" s="55">
        <v>15</v>
      </c>
      <c r="E18" s="59">
        <v>0</v>
      </c>
      <c r="F18" s="4">
        <f>E18*D18</f>
        <v>0</v>
      </c>
    </row>
    <row r="19" spans="1:6" x14ac:dyDescent="0.2">
      <c r="B19" s="20"/>
    </row>
    <row r="20" spans="1:6" x14ac:dyDescent="0.2">
      <c r="B20" s="20" t="s">
        <v>18</v>
      </c>
      <c r="F20" s="8">
        <f>SUM(F10:F18)</f>
        <v>0</v>
      </c>
    </row>
    <row r="22" spans="1:6" x14ac:dyDescent="0.2">
      <c r="A22" s="7" t="s">
        <v>24</v>
      </c>
      <c r="B22" s="20" t="s">
        <v>23</v>
      </c>
    </row>
    <row r="23" spans="1:6" x14ac:dyDescent="0.2">
      <c r="A23" s="7"/>
      <c r="B23" s="20"/>
    </row>
    <row r="24" spans="1:6" x14ac:dyDescent="0.2">
      <c r="A24" s="47" t="s">
        <v>35</v>
      </c>
      <c r="B24" s="20" t="s">
        <v>50</v>
      </c>
    </row>
    <row r="26" spans="1:6" ht="38.25" x14ac:dyDescent="0.2">
      <c r="A26" s="9">
        <v>1</v>
      </c>
      <c r="B26" s="24" t="s">
        <v>44</v>
      </c>
      <c r="C26" s="13" t="s">
        <v>14</v>
      </c>
      <c r="D26" s="54">
        <v>750</v>
      </c>
      <c r="E26" s="58">
        <v>0</v>
      </c>
      <c r="F26" s="4">
        <f>E26*D26</f>
        <v>0</v>
      </c>
    </row>
    <row r="27" spans="1:6" ht="12.75" customHeight="1" x14ac:dyDescent="0.2">
      <c r="A27" s="9"/>
      <c r="B27" s="24"/>
      <c r="D27" s="54"/>
    </row>
    <row r="28" spans="1:6" ht="38.25" x14ac:dyDescent="0.2">
      <c r="A28" s="9">
        <v>2</v>
      </c>
      <c r="B28" s="24" t="s">
        <v>45</v>
      </c>
      <c r="C28" s="13" t="s">
        <v>14</v>
      </c>
      <c r="D28" s="54">
        <v>1320</v>
      </c>
      <c r="E28" s="58">
        <v>0</v>
      </c>
      <c r="F28" s="4">
        <f>E28*D28</f>
        <v>0</v>
      </c>
    </row>
    <row r="29" spans="1:6" ht="12" customHeight="1" x14ac:dyDescent="0.2">
      <c r="A29" s="9"/>
      <c r="B29" s="24"/>
      <c r="D29" s="54"/>
    </row>
    <row r="30" spans="1:6" ht="42.6" customHeight="1" x14ac:dyDescent="0.2">
      <c r="A30" s="9">
        <v>3</v>
      </c>
      <c r="B30" s="24" t="s">
        <v>46</v>
      </c>
      <c r="C30" s="13" t="s">
        <v>15</v>
      </c>
      <c r="D30" s="54">
        <v>1150</v>
      </c>
      <c r="E30" s="58">
        <v>0</v>
      </c>
      <c r="F30" s="4">
        <f>E30*D30</f>
        <v>0</v>
      </c>
    </row>
    <row r="31" spans="1:6" x14ac:dyDescent="0.2">
      <c r="D31" s="54"/>
    </row>
    <row r="32" spans="1:6" ht="18" customHeight="1" x14ac:dyDescent="0.2">
      <c r="A32" s="9">
        <v>4</v>
      </c>
      <c r="B32" s="42" t="s">
        <v>48</v>
      </c>
      <c r="C32" s="13" t="s">
        <v>9</v>
      </c>
      <c r="D32" s="54">
        <v>640</v>
      </c>
      <c r="E32" s="58">
        <v>0</v>
      </c>
      <c r="F32" s="4">
        <f>E32*D32</f>
        <v>0</v>
      </c>
    </row>
    <row r="33" spans="1:6" ht="18" customHeight="1" x14ac:dyDescent="0.2">
      <c r="A33" s="9"/>
      <c r="B33" s="42"/>
      <c r="D33" s="54"/>
    </row>
    <row r="34" spans="1:6" ht="14.25" customHeight="1" x14ac:dyDescent="0.2">
      <c r="A34" s="9">
        <v>5</v>
      </c>
      <c r="B34" s="44" t="s">
        <v>30</v>
      </c>
      <c r="C34" s="13" t="s">
        <v>14</v>
      </c>
      <c r="D34" s="54">
        <v>4800</v>
      </c>
      <c r="E34" s="58">
        <v>0</v>
      </c>
      <c r="F34" s="4">
        <f>E34*D34</f>
        <v>0</v>
      </c>
    </row>
    <row r="35" spans="1:6" x14ac:dyDescent="0.2">
      <c r="A35" s="9"/>
      <c r="B35" s="24"/>
      <c r="D35" s="54"/>
    </row>
    <row r="36" spans="1:6" ht="25.5" x14ac:dyDescent="0.2">
      <c r="A36" s="9">
        <v>6</v>
      </c>
      <c r="B36" s="43" t="s">
        <v>34</v>
      </c>
      <c r="C36" s="13" t="s">
        <v>9</v>
      </c>
      <c r="D36" s="54">
        <v>363</v>
      </c>
      <c r="E36" s="58">
        <v>0</v>
      </c>
      <c r="F36" s="4">
        <f>E36*D36</f>
        <v>0</v>
      </c>
    </row>
    <row r="37" spans="1:6" x14ac:dyDescent="0.2">
      <c r="A37" s="9"/>
      <c r="B37" s="24"/>
      <c r="D37" s="54"/>
    </row>
    <row r="38" spans="1:6" ht="25.5" x14ac:dyDescent="0.2">
      <c r="A38" s="9">
        <v>7</v>
      </c>
      <c r="B38" s="43" t="s">
        <v>31</v>
      </c>
      <c r="C38" s="13" t="s">
        <v>9</v>
      </c>
      <c r="D38" s="54">
        <v>132.5</v>
      </c>
      <c r="E38" s="58">
        <v>0</v>
      </c>
      <c r="F38" s="4">
        <f>E38*D38</f>
        <v>0</v>
      </c>
    </row>
    <row r="39" spans="1:6" x14ac:dyDescent="0.2">
      <c r="A39" s="9"/>
      <c r="B39" s="24"/>
      <c r="D39" s="54"/>
    </row>
    <row r="40" spans="1:6" ht="25.5" x14ac:dyDescent="0.2">
      <c r="A40" s="9">
        <v>8</v>
      </c>
      <c r="B40" s="43" t="s">
        <v>65</v>
      </c>
      <c r="C40" s="13" t="s">
        <v>9</v>
      </c>
      <c r="D40" s="54">
        <v>142</v>
      </c>
      <c r="E40" s="58">
        <v>0</v>
      </c>
      <c r="F40" s="4">
        <f>E40*D40</f>
        <v>0</v>
      </c>
    </row>
    <row r="41" spans="1:6" x14ac:dyDescent="0.2">
      <c r="A41" s="9"/>
      <c r="B41" s="43"/>
      <c r="D41" s="54"/>
    </row>
    <row r="42" spans="1:6" ht="25.5" x14ac:dyDescent="0.2">
      <c r="A42" s="9">
        <v>9</v>
      </c>
      <c r="B42" s="45" t="s">
        <v>80</v>
      </c>
      <c r="C42" s="13" t="s">
        <v>26</v>
      </c>
      <c r="D42" s="54">
        <v>3</v>
      </c>
      <c r="E42" s="58">
        <v>0</v>
      </c>
      <c r="F42" s="4">
        <f>E42*D42</f>
        <v>0</v>
      </c>
    </row>
    <row r="43" spans="1:6" x14ac:dyDescent="0.2">
      <c r="A43" s="9"/>
      <c r="B43" s="43"/>
      <c r="D43" s="54"/>
    </row>
    <row r="44" spans="1:6" ht="25.5" x14ac:dyDescent="0.2">
      <c r="A44" s="9">
        <v>10</v>
      </c>
      <c r="B44" s="45" t="s">
        <v>79</v>
      </c>
      <c r="C44" s="13" t="s">
        <v>26</v>
      </c>
      <c r="D44" s="54">
        <v>5</v>
      </c>
      <c r="E44" s="58">
        <v>0</v>
      </c>
      <c r="F44" s="4">
        <f>E44*D44</f>
        <v>0</v>
      </c>
    </row>
    <row r="45" spans="1:6" x14ac:dyDescent="0.2">
      <c r="A45" s="9"/>
      <c r="B45" s="43"/>
      <c r="D45" s="54"/>
    </row>
    <row r="46" spans="1:6" ht="27.75" customHeight="1" x14ac:dyDescent="0.2">
      <c r="A46" s="9">
        <v>11</v>
      </c>
      <c r="B46" s="45" t="s">
        <v>29</v>
      </c>
      <c r="C46" s="13" t="s">
        <v>15</v>
      </c>
      <c r="D46" s="54">
        <v>830</v>
      </c>
      <c r="E46" s="58">
        <v>0</v>
      </c>
      <c r="F46" s="4">
        <f>E46*D46</f>
        <v>0</v>
      </c>
    </row>
    <row r="47" spans="1:6" x14ac:dyDescent="0.2">
      <c r="A47" s="9"/>
      <c r="B47" s="43"/>
      <c r="D47" s="54"/>
    </row>
    <row r="48" spans="1:6" ht="25.5" x14ac:dyDescent="0.2">
      <c r="A48" s="9">
        <v>12</v>
      </c>
      <c r="B48" s="45" t="s">
        <v>49</v>
      </c>
      <c r="C48" s="13" t="s">
        <v>15</v>
      </c>
      <c r="D48" s="54">
        <v>320</v>
      </c>
      <c r="E48" s="60">
        <v>0</v>
      </c>
      <c r="F48" s="4">
        <f>E48*D48</f>
        <v>0</v>
      </c>
    </row>
    <row r="49" spans="1:6" x14ac:dyDescent="0.2">
      <c r="A49" s="9"/>
      <c r="B49" s="45"/>
    </row>
    <row r="50" spans="1:6" x14ac:dyDescent="0.2">
      <c r="A50" s="9">
        <v>13</v>
      </c>
      <c r="B50" s="43" t="s">
        <v>27</v>
      </c>
      <c r="C50" s="13" t="s">
        <v>14</v>
      </c>
      <c r="D50" s="11">
        <v>15000</v>
      </c>
      <c r="E50" s="58">
        <v>0</v>
      </c>
      <c r="F50" s="4">
        <f>E50*D50</f>
        <v>0</v>
      </c>
    </row>
    <row r="51" spans="1:6" x14ac:dyDescent="0.2">
      <c r="A51" s="9"/>
      <c r="B51" s="45"/>
    </row>
    <row r="52" spans="1:6" x14ac:dyDescent="0.2">
      <c r="A52" s="47" t="s">
        <v>33</v>
      </c>
      <c r="B52" s="46" t="s">
        <v>51</v>
      </c>
    </row>
    <row r="53" spans="1:6" x14ac:dyDescent="0.2">
      <c r="A53" s="9"/>
      <c r="B53" s="43"/>
    </row>
    <row r="54" spans="1:6" ht="25.5" x14ac:dyDescent="0.2">
      <c r="A54" s="9">
        <v>1</v>
      </c>
      <c r="B54" s="43" t="s">
        <v>53</v>
      </c>
      <c r="C54" s="13" t="s">
        <v>15</v>
      </c>
      <c r="D54" s="11">
        <v>30</v>
      </c>
      <c r="E54" s="58">
        <v>0</v>
      </c>
      <c r="F54" s="4">
        <f>E54*D54</f>
        <v>0</v>
      </c>
    </row>
    <row r="55" spans="1:6" x14ac:dyDescent="0.2">
      <c r="A55" s="9"/>
      <c r="B55" s="43"/>
    </row>
    <row r="56" spans="1:6" ht="51" x14ac:dyDescent="0.2">
      <c r="A56" s="9">
        <v>2</v>
      </c>
      <c r="B56" s="48" t="s">
        <v>54</v>
      </c>
      <c r="C56" s="49" t="s">
        <v>26</v>
      </c>
      <c r="D56" s="11">
        <v>28</v>
      </c>
      <c r="E56" s="58">
        <v>0</v>
      </c>
      <c r="F56" s="4">
        <f>E56*D56</f>
        <v>0</v>
      </c>
    </row>
    <row r="57" spans="1:6" x14ac:dyDescent="0.2">
      <c r="A57" s="9"/>
      <c r="B57" s="43"/>
    </row>
    <row r="58" spans="1:6" ht="38.25" x14ac:dyDescent="0.2">
      <c r="A58" s="9">
        <v>3</v>
      </c>
      <c r="B58" s="43" t="s">
        <v>87</v>
      </c>
      <c r="C58" s="13" t="s">
        <v>26</v>
      </c>
      <c r="D58" s="11">
        <v>56</v>
      </c>
      <c r="E58" s="58">
        <v>0</v>
      </c>
      <c r="F58" s="4">
        <f>E58*D58</f>
        <v>0</v>
      </c>
    </row>
    <row r="59" spans="1:6" x14ac:dyDescent="0.2">
      <c r="A59" s="9"/>
      <c r="B59" s="43"/>
    </row>
    <row r="60" spans="1:6" ht="38.25" x14ac:dyDescent="0.2">
      <c r="A60" s="9">
        <v>4</v>
      </c>
      <c r="B60" s="50" t="s">
        <v>58</v>
      </c>
      <c r="C60" s="13" t="s">
        <v>15</v>
      </c>
      <c r="D60" s="11">
        <v>9</v>
      </c>
      <c r="E60" s="58">
        <v>0</v>
      </c>
      <c r="F60" s="4">
        <f>E60*D60</f>
        <v>0</v>
      </c>
    </row>
    <row r="61" spans="1:6" x14ac:dyDescent="0.2">
      <c r="A61" s="9"/>
      <c r="B61" s="43"/>
    </row>
    <row r="62" spans="1:6" ht="38.25" x14ac:dyDescent="0.2">
      <c r="A62" s="9">
        <v>5</v>
      </c>
      <c r="B62" s="43" t="s">
        <v>52</v>
      </c>
      <c r="C62" s="13" t="s">
        <v>15</v>
      </c>
      <c r="D62" s="11">
        <v>20</v>
      </c>
      <c r="E62" s="58">
        <v>0</v>
      </c>
      <c r="F62" s="4">
        <f>E62*D62</f>
        <v>0</v>
      </c>
    </row>
    <row r="63" spans="1:6" x14ac:dyDescent="0.2">
      <c r="A63" s="9"/>
      <c r="B63" s="24"/>
    </row>
    <row r="64" spans="1:6" ht="66" customHeight="1" x14ac:dyDescent="0.2">
      <c r="A64" s="9">
        <v>6</v>
      </c>
      <c r="B64" s="50" t="s">
        <v>59</v>
      </c>
      <c r="C64" s="13" t="s">
        <v>14</v>
      </c>
      <c r="D64" s="11">
        <v>32</v>
      </c>
      <c r="E64" s="58">
        <v>0</v>
      </c>
      <c r="F64" s="4">
        <f>E64*D64</f>
        <v>0</v>
      </c>
    </row>
    <row r="65" spans="1:6" x14ac:dyDescent="0.2">
      <c r="A65" s="9"/>
      <c r="B65" s="24"/>
    </row>
    <row r="66" spans="1:6" x14ac:dyDescent="0.2">
      <c r="A66" s="9">
        <v>7</v>
      </c>
      <c r="B66" s="51" t="s">
        <v>60</v>
      </c>
    </row>
    <row r="67" spans="1:6" x14ac:dyDescent="0.2">
      <c r="A67" s="9"/>
      <c r="B67" s="52" t="s">
        <v>61</v>
      </c>
      <c r="C67" s="13" t="s">
        <v>57</v>
      </c>
      <c r="D67" s="11">
        <v>128</v>
      </c>
      <c r="E67" s="58">
        <v>0</v>
      </c>
      <c r="F67" s="4">
        <f>E67*D67</f>
        <v>0</v>
      </c>
    </row>
    <row r="68" spans="1:6" x14ac:dyDescent="0.2">
      <c r="A68" s="9"/>
      <c r="B68" s="52" t="s">
        <v>62</v>
      </c>
      <c r="C68" s="13" t="s">
        <v>57</v>
      </c>
      <c r="D68" s="11">
        <v>830</v>
      </c>
      <c r="E68" s="58">
        <v>0</v>
      </c>
      <c r="F68" s="4">
        <f>E68*D68</f>
        <v>0</v>
      </c>
    </row>
    <row r="69" spans="1:6" x14ac:dyDescent="0.2">
      <c r="A69" s="9"/>
      <c r="B69" s="24"/>
    </row>
    <row r="70" spans="1:6" ht="25.5" x14ac:dyDescent="0.2">
      <c r="A70" s="9">
        <v>8</v>
      </c>
      <c r="B70" s="50" t="s">
        <v>78</v>
      </c>
      <c r="C70" s="13" t="s">
        <v>15</v>
      </c>
      <c r="D70" s="55">
        <v>10</v>
      </c>
      <c r="E70" s="58">
        <v>0</v>
      </c>
      <c r="F70" s="4">
        <f>E70*D70</f>
        <v>0</v>
      </c>
    </row>
    <row r="71" spans="1:6" x14ac:dyDescent="0.2">
      <c r="A71" s="9"/>
      <c r="B71" s="24"/>
    </row>
    <row r="72" spans="1:6" x14ac:dyDescent="0.2">
      <c r="A72" s="9">
        <v>9</v>
      </c>
      <c r="B72" s="43" t="s">
        <v>27</v>
      </c>
      <c r="C72" s="35" t="s">
        <v>14</v>
      </c>
      <c r="D72" s="11">
        <v>100</v>
      </c>
      <c r="E72" s="58">
        <v>0</v>
      </c>
      <c r="F72" s="4">
        <f>E72*D72</f>
        <v>0</v>
      </c>
    </row>
    <row r="73" spans="1:6" x14ac:dyDescent="0.2">
      <c r="A73" s="9"/>
      <c r="B73" s="43"/>
    </row>
    <row r="74" spans="1:6" x14ac:dyDescent="0.2">
      <c r="A74" s="47" t="s">
        <v>56</v>
      </c>
      <c r="B74" s="46" t="s">
        <v>55</v>
      </c>
    </row>
    <row r="75" spans="1:6" x14ac:dyDescent="0.2">
      <c r="A75" s="9"/>
      <c r="B75" s="24"/>
    </row>
    <row r="76" spans="1:6" ht="42" customHeight="1" x14ac:dyDescent="0.2">
      <c r="A76" s="9">
        <v>1</v>
      </c>
      <c r="B76" s="40" t="s">
        <v>63</v>
      </c>
      <c r="C76" s="13" t="s">
        <v>15</v>
      </c>
      <c r="D76">
        <v>110</v>
      </c>
      <c r="E76" s="58">
        <v>0</v>
      </c>
      <c r="F76" s="4">
        <f>E76*D76</f>
        <v>0</v>
      </c>
    </row>
    <row r="77" spans="1:6" x14ac:dyDescent="0.2">
      <c r="A77" s="9"/>
      <c r="B77" s="24"/>
    </row>
    <row r="78" spans="1:6" ht="25.5" x14ac:dyDescent="0.2">
      <c r="A78" s="9">
        <v>2</v>
      </c>
      <c r="B78" s="40" t="s">
        <v>47</v>
      </c>
      <c r="C78" s="13" t="s">
        <v>15</v>
      </c>
      <c r="D78" s="11">
        <v>118.5</v>
      </c>
      <c r="E78" s="58">
        <v>0</v>
      </c>
      <c r="F78" s="4">
        <f>E78*D78</f>
        <v>0</v>
      </c>
    </row>
    <row r="79" spans="1:6" x14ac:dyDescent="0.2">
      <c r="A79" s="9"/>
      <c r="B79" s="24"/>
    </row>
    <row r="80" spans="1:6" ht="25.5" x14ac:dyDescent="0.2">
      <c r="A80" s="9">
        <v>3</v>
      </c>
      <c r="B80" s="40" t="s">
        <v>70</v>
      </c>
      <c r="C80" s="13" t="s">
        <v>15</v>
      </c>
      <c r="D80" s="11">
        <v>65</v>
      </c>
      <c r="E80" s="58">
        <v>0</v>
      </c>
      <c r="F80" s="4">
        <f>E80*D80</f>
        <v>0</v>
      </c>
    </row>
    <row r="81" spans="1:6" x14ac:dyDescent="0.2">
      <c r="A81" s="9"/>
      <c r="B81" s="24"/>
    </row>
    <row r="82" spans="1:6" ht="27" customHeight="1" x14ac:dyDescent="0.2">
      <c r="A82" s="9">
        <v>4</v>
      </c>
      <c r="B82" s="25" t="s">
        <v>10</v>
      </c>
      <c r="C82" s="13" t="s">
        <v>14</v>
      </c>
      <c r="D82" s="11">
        <v>180</v>
      </c>
      <c r="E82" s="58">
        <v>0</v>
      </c>
      <c r="F82" s="4">
        <f>E82*D82</f>
        <v>0</v>
      </c>
    </row>
    <row r="83" spans="1:6" ht="15.75" customHeight="1" x14ac:dyDescent="0.2">
      <c r="A83" s="9"/>
      <c r="B83" s="25"/>
    </row>
    <row r="84" spans="1:6" ht="24" customHeight="1" x14ac:dyDescent="0.2">
      <c r="A84" s="9">
        <v>5</v>
      </c>
      <c r="B84" s="14" t="s">
        <v>66</v>
      </c>
      <c r="C84" s="13" t="s">
        <v>15</v>
      </c>
      <c r="D84" s="11">
        <v>20</v>
      </c>
      <c r="E84" s="58">
        <v>0</v>
      </c>
      <c r="F84" s="4">
        <f>E84*D84</f>
        <v>0</v>
      </c>
    </row>
    <row r="85" spans="1:6" ht="13.5" customHeight="1" x14ac:dyDescent="0.2">
      <c r="A85" s="9"/>
    </row>
    <row r="86" spans="1:6" ht="24.75" customHeight="1" x14ac:dyDescent="0.2">
      <c r="A86" s="9">
        <v>6</v>
      </c>
      <c r="B86" s="14" t="s">
        <v>67</v>
      </c>
    </row>
    <row r="87" spans="1:6" ht="14.25" customHeight="1" x14ac:dyDescent="0.2">
      <c r="A87" s="9"/>
      <c r="B87" s="14" t="s">
        <v>68</v>
      </c>
      <c r="C87" s="13" t="s">
        <v>9</v>
      </c>
      <c r="D87" s="5">
        <v>160</v>
      </c>
      <c r="E87" s="61">
        <v>0</v>
      </c>
      <c r="F87" s="4">
        <f>E87*D87</f>
        <v>0</v>
      </c>
    </row>
    <row r="88" spans="1:6" ht="14.25" customHeight="1" x14ac:dyDescent="0.2">
      <c r="A88" s="9"/>
      <c r="B88" s="14" t="s">
        <v>69</v>
      </c>
      <c r="C88" s="13" t="s">
        <v>9</v>
      </c>
      <c r="D88" s="5">
        <v>120</v>
      </c>
      <c r="E88" s="61">
        <v>0</v>
      </c>
      <c r="F88" s="4">
        <f>E88*D88</f>
        <v>0</v>
      </c>
    </row>
    <row r="89" spans="1:6" ht="14.25" customHeight="1" x14ac:dyDescent="0.2">
      <c r="A89" s="9"/>
      <c r="D89" s="5"/>
      <c r="E89" s="11"/>
    </row>
    <row r="90" spans="1:6" ht="27.75" customHeight="1" x14ac:dyDescent="0.2">
      <c r="A90" s="9">
        <v>7</v>
      </c>
      <c r="B90" s="14" t="s">
        <v>73</v>
      </c>
      <c r="C90" s="13" t="s">
        <v>9</v>
      </c>
      <c r="D90" s="5">
        <v>160</v>
      </c>
      <c r="E90" s="61">
        <v>0</v>
      </c>
      <c r="F90" s="4">
        <f>E90*D90</f>
        <v>0</v>
      </c>
    </row>
    <row r="91" spans="1:6" ht="14.25" customHeight="1" x14ac:dyDescent="0.2">
      <c r="A91" s="9"/>
    </row>
    <row r="92" spans="1:6" ht="38.25" customHeight="1" x14ac:dyDescent="0.2">
      <c r="A92" s="9">
        <v>8</v>
      </c>
      <c r="B92" s="50" t="s">
        <v>84</v>
      </c>
      <c r="C92" s="13" t="s">
        <v>15</v>
      </c>
      <c r="D92" s="11">
        <v>1.5</v>
      </c>
      <c r="E92" s="58">
        <v>0</v>
      </c>
      <c r="F92" s="4">
        <f>E92*D92</f>
        <v>0</v>
      </c>
    </row>
    <row r="93" spans="1:6" ht="14.25" customHeight="1" x14ac:dyDescent="0.2">
      <c r="A93" s="9"/>
    </row>
    <row r="94" spans="1:6" ht="129.75" customHeight="1" x14ac:dyDescent="0.2">
      <c r="A94" s="9">
        <v>9</v>
      </c>
      <c r="B94" s="53" t="s">
        <v>72</v>
      </c>
      <c r="C94" s="13" t="s">
        <v>14</v>
      </c>
      <c r="D94" s="11">
        <v>28.7</v>
      </c>
      <c r="E94" s="58">
        <v>0</v>
      </c>
      <c r="F94" s="4">
        <f>E94*D94</f>
        <v>0</v>
      </c>
    </row>
    <row r="95" spans="1:6" ht="12" customHeight="1" x14ac:dyDescent="0.2"/>
    <row r="96" spans="1:6" ht="25.5" customHeight="1" x14ac:dyDescent="0.2">
      <c r="A96" s="9">
        <v>10</v>
      </c>
      <c r="B96" s="14" t="s">
        <v>16</v>
      </c>
      <c r="C96" s="13" t="s">
        <v>1</v>
      </c>
      <c r="D96" s="11">
        <v>1</v>
      </c>
      <c r="E96" s="58">
        <v>0</v>
      </c>
      <c r="F96" s="4">
        <f t="shared" ref="F96:F100" si="0">E96*D96</f>
        <v>0</v>
      </c>
    </row>
    <row r="97" spans="1:6" ht="14.25" customHeight="1" x14ac:dyDescent="0.2">
      <c r="A97" s="9"/>
    </row>
    <row r="98" spans="1:6" ht="63.75" x14ac:dyDescent="0.2">
      <c r="A98" s="9">
        <v>11</v>
      </c>
      <c r="B98" s="14" t="s">
        <v>86</v>
      </c>
      <c r="C98" s="13" t="s">
        <v>9</v>
      </c>
      <c r="D98" s="11">
        <v>13.5</v>
      </c>
      <c r="E98" s="58">
        <v>0</v>
      </c>
      <c r="F98" s="4">
        <f t="shared" si="0"/>
        <v>0</v>
      </c>
    </row>
    <row r="99" spans="1:6" x14ac:dyDescent="0.2">
      <c r="A99" s="9"/>
    </row>
    <row r="100" spans="1:6" ht="38.25" x14ac:dyDescent="0.2">
      <c r="A100" s="9">
        <v>12</v>
      </c>
      <c r="B100" s="14" t="s">
        <v>83</v>
      </c>
      <c r="C100" s="13" t="s">
        <v>14</v>
      </c>
      <c r="D100" s="11">
        <v>7</v>
      </c>
      <c r="E100" s="58">
        <v>0</v>
      </c>
      <c r="F100" s="4">
        <f t="shared" si="0"/>
        <v>0</v>
      </c>
    </row>
    <row r="101" spans="1:6" x14ac:dyDescent="0.2">
      <c r="A101" s="9"/>
    </row>
    <row r="102" spans="1:6" ht="25.5" x14ac:dyDescent="0.2">
      <c r="A102" s="9">
        <v>13</v>
      </c>
      <c r="B102" s="14" t="s">
        <v>82</v>
      </c>
      <c r="C102" s="13" t="s">
        <v>26</v>
      </c>
      <c r="D102" s="11">
        <v>3</v>
      </c>
      <c r="E102" s="58">
        <v>0</v>
      </c>
      <c r="F102" s="4">
        <f t="shared" ref="F102" si="1">E102*D102</f>
        <v>0</v>
      </c>
    </row>
    <row r="103" spans="1:6" x14ac:dyDescent="0.2">
      <c r="A103" s="9"/>
    </row>
    <row r="104" spans="1:6" ht="38.25" x14ac:dyDescent="0.2">
      <c r="A104" s="9">
        <v>14</v>
      </c>
      <c r="B104" s="14" t="s">
        <v>71</v>
      </c>
      <c r="C104" s="13" t="s">
        <v>26</v>
      </c>
      <c r="D104" s="11">
        <v>4</v>
      </c>
      <c r="E104" s="58">
        <v>0</v>
      </c>
      <c r="F104" s="4">
        <f t="shared" ref="F104:F108" si="2">E104*D104</f>
        <v>0</v>
      </c>
    </row>
    <row r="105" spans="1:6" x14ac:dyDescent="0.2">
      <c r="A105" s="9"/>
    </row>
    <row r="106" spans="1:6" ht="25.5" x14ac:dyDescent="0.2">
      <c r="A106" s="9">
        <v>15</v>
      </c>
      <c r="B106" s="14" t="s">
        <v>74</v>
      </c>
      <c r="C106" s="13" t="s">
        <v>14</v>
      </c>
      <c r="D106" s="11">
        <v>2</v>
      </c>
      <c r="E106" s="58">
        <v>0</v>
      </c>
      <c r="F106" s="4">
        <f t="shared" si="2"/>
        <v>0</v>
      </c>
    </row>
    <row r="107" spans="1:6" x14ac:dyDescent="0.2">
      <c r="A107" s="9"/>
    </row>
    <row r="108" spans="1:6" ht="25.5" x14ac:dyDescent="0.2">
      <c r="A108" s="9">
        <v>16</v>
      </c>
      <c r="B108" s="14" t="s">
        <v>85</v>
      </c>
      <c r="C108" s="13" t="s">
        <v>14</v>
      </c>
      <c r="D108" s="11">
        <v>20</v>
      </c>
      <c r="E108" s="58">
        <v>0</v>
      </c>
      <c r="F108" s="4">
        <f t="shared" si="2"/>
        <v>0</v>
      </c>
    </row>
    <row r="109" spans="1:6" x14ac:dyDescent="0.2">
      <c r="A109" s="9"/>
    </row>
    <row r="110" spans="1:6" ht="25.5" x14ac:dyDescent="0.2">
      <c r="A110" s="9">
        <v>17</v>
      </c>
      <c r="B110" s="14" t="s">
        <v>81</v>
      </c>
      <c r="C110" s="13" t="s">
        <v>15</v>
      </c>
      <c r="D110" s="11">
        <v>250</v>
      </c>
      <c r="E110" s="58">
        <v>0</v>
      </c>
      <c r="F110" s="4">
        <f t="shared" ref="F110" si="3">E110*D110</f>
        <v>0</v>
      </c>
    </row>
    <row r="111" spans="1:6" x14ac:dyDescent="0.2">
      <c r="A111" s="9"/>
    </row>
    <row r="112" spans="1:6" x14ac:dyDescent="0.2">
      <c r="A112" s="9">
        <v>18</v>
      </c>
      <c r="B112" s="43" t="s">
        <v>27</v>
      </c>
      <c r="C112" s="13" t="s">
        <v>14</v>
      </c>
      <c r="D112" s="11">
        <v>500</v>
      </c>
      <c r="E112" s="58">
        <v>0</v>
      </c>
      <c r="F112" s="4">
        <f>E112*D112</f>
        <v>0</v>
      </c>
    </row>
    <row r="113" spans="1:6" x14ac:dyDescent="0.2">
      <c r="A113" s="9"/>
      <c r="B113" s="43"/>
    </row>
    <row r="114" spans="1:6" ht="38.25" x14ac:dyDescent="0.2">
      <c r="A114" s="83">
        <v>19</v>
      </c>
      <c r="B114" s="45" t="s">
        <v>97</v>
      </c>
      <c r="C114" s="13" t="s">
        <v>26</v>
      </c>
      <c r="D114" s="54">
        <v>4</v>
      </c>
      <c r="E114" s="58">
        <v>0</v>
      </c>
      <c r="F114" s="4">
        <f>E114*D114</f>
        <v>0</v>
      </c>
    </row>
    <row r="115" spans="1:6" x14ac:dyDescent="0.2">
      <c r="A115" s="9"/>
    </row>
    <row r="116" spans="1:6" ht="15" x14ac:dyDescent="0.25">
      <c r="A116" s="7"/>
      <c r="B116" s="26" t="s">
        <v>11</v>
      </c>
      <c r="F116" s="8">
        <f>SUM(F26:F114)</f>
        <v>0</v>
      </c>
    </row>
    <row r="117" spans="1:6" x14ac:dyDescent="0.2">
      <c r="A117" s="7"/>
      <c r="B117" s="20"/>
    </row>
    <row r="119" spans="1:6" ht="15" x14ac:dyDescent="0.25">
      <c r="A119" s="7" t="s">
        <v>22</v>
      </c>
      <c r="B119" s="26" t="s">
        <v>12</v>
      </c>
    </row>
    <row r="121" spans="1:6" ht="51" x14ac:dyDescent="0.2">
      <c r="A121" s="9">
        <v>1</v>
      </c>
      <c r="B121" s="14" t="s">
        <v>75</v>
      </c>
      <c r="C121" s="13" t="s">
        <v>1</v>
      </c>
      <c r="D121" s="11">
        <v>1</v>
      </c>
      <c r="E121" s="58">
        <v>0</v>
      </c>
      <c r="F121" s="4">
        <f>E121*D121</f>
        <v>0</v>
      </c>
    </row>
    <row r="122" spans="1:6" x14ac:dyDescent="0.2">
      <c r="A122" s="9"/>
      <c r="B122" s="29"/>
    </row>
    <row r="123" spans="1:6" x14ac:dyDescent="0.2">
      <c r="A123" s="9"/>
    </row>
    <row r="124" spans="1:6" ht="15" x14ac:dyDescent="0.25">
      <c r="A124" s="9"/>
      <c r="B124" s="28" t="s">
        <v>13</v>
      </c>
      <c r="F124" s="8">
        <f>SUM(F121:F122)</f>
        <v>0</v>
      </c>
    </row>
    <row r="125" spans="1:6" ht="15" x14ac:dyDescent="0.25">
      <c r="A125" s="9"/>
      <c r="B125" s="28"/>
      <c r="F125" s="8"/>
    </row>
    <row r="127" spans="1:6" ht="18" x14ac:dyDescent="0.2">
      <c r="A127" s="6"/>
      <c r="B127" s="15" t="s">
        <v>20</v>
      </c>
    </row>
    <row r="128" spans="1:6" ht="18" x14ac:dyDescent="0.2">
      <c r="A128" s="6"/>
      <c r="B128" s="15"/>
    </row>
    <row r="129" spans="1:6" ht="15" x14ac:dyDescent="0.25">
      <c r="A129" s="3" t="str">
        <f>A6</f>
        <v>1.</v>
      </c>
      <c r="B129" s="16" t="str">
        <f>B6</f>
        <v>PRIPRAVLJALNA DELA</v>
      </c>
      <c r="F129" s="1">
        <f>F20</f>
        <v>0</v>
      </c>
    </row>
    <row r="130" spans="1:6" ht="15" x14ac:dyDescent="0.25">
      <c r="A130" s="3" t="str">
        <f>A22</f>
        <v>2.</v>
      </c>
      <c r="B130" s="16" t="str">
        <f>B22</f>
        <v>GRADBENA IN ZEMELJSKA DELA</v>
      </c>
      <c r="F130" s="1">
        <f>F116</f>
        <v>0</v>
      </c>
    </row>
    <row r="131" spans="1:6" ht="15" x14ac:dyDescent="0.25">
      <c r="A131" s="3" t="str">
        <f>A119</f>
        <v>3.</v>
      </c>
      <c r="B131" s="16" t="str">
        <f>B119</f>
        <v>ZAKLJUČNA DELA</v>
      </c>
      <c r="C131" s="35"/>
      <c r="D131" s="36"/>
      <c r="E131" s="37"/>
      <c r="F131" s="39">
        <f>F124</f>
        <v>0</v>
      </c>
    </row>
    <row r="132" spans="1:6" ht="15" x14ac:dyDescent="0.25">
      <c r="A132" s="3"/>
      <c r="B132" s="16"/>
      <c r="C132" s="35"/>
      <c r="D132" s="36"/>
      <c r="E132" s="37"/>
      <c r="F132" s="39"/>
    </row>
    <row r="133" spans="1:6" ht="15" x14ac:dyDescent="0.25">
      <c r="A133" s="3"/>
      <c r="B133" s="16"/>
      <c r="C133" s="35"/>
      <c r="D133" s="36"/>
      <c r="E133" s="37"/>
      <c r="F133" s="39"/>
    </row>
    <row r="134" spans="1:6" ht="15" x14ac:dyDescent="0.25">
      <c r="A134" s="3"/>
      <c r="B134" s="16"/>
      <c r="C134" s="35"/>
      <c r="D134" s="36"/>
      <c r="E134" s="37"/>
      <c r="F134" s="39"/>
    </row>
    <row r="135" spans="1:6" ht="18" x14ac:dyDescent="0.25">
      <c r="A135" s="6"/>
      <c r="B135" s="15"/>
      <c r="C135" s="17"/>
      <c r="D135" s="62" t="s">
        <v>19</v>
      </c>
      <c r="E135" s="19" t="s">
        <v>21</v>
      </c>
      <c r="F135" s="2">
        <f>SUM(F129:F132)</f>
        <v>0</v>
      </c>
    </row>
    <row r="136" spans="1:6" ht="18" x14ac:dyDescent="0.25">
      <c r="A136" s="6"/>
      <c r="B136" s="15"/>
      <c r="C136" s="35"/>
      <c r="D136" s="36"/>
      <c r="E136" s="37"/>
      <c r="F136" s="39"/>
    </row>
    <row r="137" spans="1:6" ht="18" x14ac:dyDescent="0.25">
      <c r="A137" s="6"/>
      <c r="B137" s="15"/>
      <c r="F137" s="1"/>
    </row>
    <row r="138" spans="1:6" ht="18" x14ac:dyDescent="0.25">
      <c r="A138" s="6"/>
      <c r="B138" s="15"/>
      <c r="F138" s="1"/>
    </row>
    <row r="139" spans="1:6" ht="18" x14ac:dyDescent="0.25">
      <c r="A139" s="6"/>
      <c r="B139" s="15"/>
      <c r="F139" s="1"/>
    </row>
    <row r="140" spans="1:6" ht="18" x14ac:dyDescent="0.25">
      <c r="A140" s="6"/>
      <c r="B140" s="15"/>
      <c r="F140" s="1"/>
    </row>
    <row r="141" spans="1:6" ht="18" x14ac:dyDescent="0.25">
      <c r="A141" s="6"/>
      <c r="B141" s="15"/>
      <c r="F141" s="1"/>
    </row>
    <row r="142" spans="1:6" ht="15" x14ac:dyDescent="0.25">
      <c r="A142" s="7" t="s">
        <v>32</v>
      </c>
      <c r="B142" s="26" t="s">
        <v>42</v>
      </c>
    </row>
    <row r="143" spans="1:6" x14ac:dyDescent="0.2">
      <c r="A143" s="9"/>
    </row>
    <row r="144" spans="1:6" x14ac:dyDescent="0.2">
      <c r="A144" s="9">
        <v>1</v>
      </c>
      <c r="B144" s="27" t="s">
        <v>40</v>
      </c>
      <c r="C144" s="13" t="s">
        <v>41</v>
      </c>
      <c r="D144" s="11">
        <v>160</v>
      </c>
      <c r="E144" s="58">
        <v>0</v>
      </c>
      <c r="F144" s="4">
        <f>E144*D144</f>
        <v>0</v>
      </c>
    </row>
    <row r="145" spans="1:6" x14ac:dyDescent="0.2">
      <c r="A145" s="9"/>
      <c r="B145" s="27"/>
    </row>
    <row r="146" spans="1:6" x14ac:dyDescent="0.2">
      <c r="A146" s="9">
        <v>2</v>
      </c>
      <c r="B146" s="27" t="s">
        <v>77</v>
      </c>
      <c r="C146" s="35" t="s">
        <v>0</v>
      </c>
      <c r="D146" s="36">
        <v>1</v>
      </c>
      <c r="E146" s="63">
        <v>0</v>
      </c>
      <c r="F146" s="38">
        <f t="shared" ref="F146" si="4">E146*D146</f>
        <v>0</v>
      </c>
    </row>
    <row r="147" spans="1:6" x14ac:dyDescent="0.2">
      <c r="A147" s="9"/>
      <c r="B147" s="27"/>
      <c r="C147" s="35"/>
      <c r="D147" s="36"/>
      <c r="E147" s="37"/>
      <c r="F147" s="38"/>
    </row>
    <row r="148" spans="1:6" x14ac:dyDescent="0.2">
      <c r="A148" s="9">
        <v>3</v>
      </c>
      <c r="B148" s="27" t="s">
        <v>17</v>
      </c>
      <c r="C148" s="35" t="s">
        <v>0</v>
      </c>
      <c r="D148" s="36">
        <v>1</v>
      </c>
      <c r="E148" s="63">
        <v>0</v>
      </c>
      <c r="F148" s="38">
        <f t="shared" ref="F148" si="5">E148*D148</f>
        <v>0</v>
      </c>
    </row>
    <row r="149" spans="1:6" x14ac:dyDescent="0.2">
      <c r="A149" s="9"/>
      <c r="B149" s="27"/>
      <c r="C149" s="35"/>
      <c r="D149" s="36"/>
      <c r="E149" s="37"/>
      <c r="F149" s="38"/>
    </row>
    <row r="150" spans="1:6" ht="15" x14ac:dyDescent="0.25">
      <c r="A150" s="7"/>
      <c r="B150" s="28" t="s">
        <v>76</v>
      </c>
      <c r="F150" s="8">
        <f>SUM(F144:F148)</f>
        <v>0</v>
      </c>
    </row>
    <row r="151" spans="1:6" ht="15" x14ac:dyDescent="0.25">
      <c r="A151" s="7"/>
      <c r="B151" s="28"/>
      <c r="F151" s="8"/>
    </row>
    <row r="152" spans="1:6" ht="15" x14ac:dyDescent="0.25">
      <c r="A152" s="7"/>
      <c r="B152" s="28"/>
      <c r="C152" s="17"/>
      <c r="D152" s="62" t="s">
        <v>19</v>
      </c>
      <c r="E152" s="19" t="s">
        <v>21</v>
      </c>
      <c r="F152" s="56">
        <f>F150</f>
        <v>0</v>
      </c>
    </row>
    <row r="153" spans="1:6" ht="15" x14ac:dyDescent="0.25">
      <c r="A153" s="7"/>
      <c r="B153" s="28"/>
      <c r="C153" s="35"/>
      <c r="D153" s="36"/>
      <c r="E153" s="37"/>
      <c r="F153" s="64"/>
    </row>
    <row r="154" spans="1:6" ht="15" x14ac:dyDescent="0.25">
      <c r="A154" s="7"/>
      <c r="B154" s="28"/>
      <c r="F154" s="8"/>
    </row>
    <row r="155" spans="1:6" ht="15" x14ac:dyDescent="0.25">
      <c r="A155" s="7"/>
      <c r="B155" s="28"/>
      <c r="F155" s="8"/>
    </row>
    <row r="156" spans="1:6" ht="15" x14ac:dyDescent="0.25">
      <c r="A156" s="7"/>
      <c r="B156" s="28"/>
      <c r="F156" s="8"/>
    </row>
    <row r="157" spans="1:6" ht="18" x14ac:dyDescent="0.25">
      <c r="A157" s="7"/>
      <c r="B157" s="65" t="s">
        <v>89</v>
      </c>
      <c r="F157" s="8"/>
    </row>
    <row r="158" spans="1:6" ht="15" x14ac:dyDescent="0.25">
      <c r="A158" s="7"/>
      <c r="B158" s="28"/>
      <c r="F158" s="8"/>
    </row>
    <row r="159" spans="1:6" ht="15" x14ac:dyDescent="0.25">
      <c r="A159" s="66" t="s">
        <v>25</v>
      </c>
      <c r="B159" s="28" t="s">
        <v>8</v>
      </c>
      <c r="F159" s="1">
        <f>F129</f>
        <v>0</v>
      </c>
    </row>
    <row r="160" spans="1:6" ht="15" x14ac:dyDescent="0.25">
      <c r="A160" s="67" t="s">
        <v>24</v>
      </c>
      <c r="B160" s="28" t="s">
        <v>23</v>
      </c>
      <c r="F160" s="1">
        <f>F130</f>
        <v>0</v>
      </c>
    </row>
    <row r="161" spans="1:6" ht="15" x14ac:dyDescent="0.25">
      <c r="A161" s="67" t="s">
        <v>22</v>
      </c>
      <c r="B161" s="28" t="s">
        <v>12</v>
      </c>
      <c r="F161" s="1">
        <f>F131</f>
        <v>0</v>
      </c>
    </row>
    <row r="162" spans="1:6" ht="15" x14ac:dyDescent="0.25">
      <c r="A162" s="67" t="s">
        <v>32</v>
      </c>
      <c r="B162" s="68" t="s">
        <v>42</v>
      </c>
      <c r="C162" s="17"/>
      <c r="D162" s="18"/>
      <c r="E162" s="19"/>
      <c r="F162" s="2">
        <f>F150</f>
        <v>0</v>
      </c>
    </row>
    <row r="163" spans="1:6" ht="15" x14ac:dyDescent="0.25">
      <c r="A163" s="7"/>
      <c r="B163" s="28"/>
      <c r="F163" s="1"/>
    </row>
    <row r="164" spans="1:6" ht="15" x14ac:dyDescent="0.25">
      <c r="A164" s="7"/>
      <c r="B164" s="28"/>
      <c r="F164" s="1"/>
    </row>
    <row r="165" spans="1:6" ht="15" x14ac:dyDescent="0.25">
      <c r="A165" s="7"/>
      <c r="B165" s="69" t="s">
        <v>90</v>
      </c>
      <c r="C165" s="70"/>
      <c r="D165" s="71"/>
      <c r="E165" s="72"/>
      <c r="F165" s="73">
        <f>SUM(F159:F162)</f>
        <v>0</v>
      </c>
    </row>
    <row r="166" spans="1:6" ht="15" x14ac:dyDescent="0.25">
      <c r="A166" s="7"/>
      <c r="B166" s="74" t="s">
        <v>91</v>
      </c>
      <c r="C166" s="75" t="s">
        <v>92</v>
      </c>
      <c r="D166" s="76">
        <v>0</v>
      </c>
      <c r="E166" s="37" t="s">
        <v>93</v>
      </c>
      <c r="F166" s="77">
        <f>D166*F165/100</f>
        <v>0</v>
      </c>
    </row>
    <row r="167" spans="1:6" ht="15" x14ac:dyDescent="0.25">
      <c r="A167" s="7"/>
      <c r="B167" s="78" t="s">
        <v>94</v>
      </c>
      <c r="C167" s="35"/>
      <c r="D167" s="36"/>
      <c r="E167" s="37"/>
      <c r="F167" s="77">
        <f>F165-F166</f>
        <v>0</v>
      </c>
    </row>
    <row r="168" spans="1:6" ht="15" x14ac:dyDescent="0.25">
      <c r="A168" s="6"/>
      <c r="B168" s="74" t="s">
        <v>95</v>
      </c>
      <c r="C168" s="35"/>
      <c r="D168" s="36"/>
      <c r="E168" s="37"/>
      <c r="F168" s="77">
        <f>0.22*F167</f>
        <v>0</v>
      </c>
    </row>
    <row r="169" spans="1:6" ht="15" x14ac:dyDescent="0.25">
      <c r="A169" s="7"/>
      <c r="B169" s="79" t="s">
        <v>96</v>
      </c>
      <c r="C169" s="17"/>
      <c r="D169" s="18"/>
      <c r="E169" s="19"/>
      <c r="F169" s="80">
        <f>F167+F168</f>
        <v>0</v>
      </c>
    </row>
    <row r="170" spans="1:6" ht="18" x14ac:dyDescent="0.25">
      <c r="A170" s="6"/>
      <c r="B170" s="15"/>
      <c r="F170" s="1"/>
    </row>
  </sheetData>
  <mergeCells count="2">
    <mergeCell ref="B2:F2"/>
    <mergeCell ref="B4:E4"/>
  </mergeCells>
  <phoneticPr fontId="0" type="noConversion"/>
  <pageMargins left="0.6692913385826772" right="0.31496062992125984" top="0.35433070866141736" bottom="0.39370078740157483" header="0.27559055118110237" footer="0.19685039370078741"/>
  <pageSetup paperSize="9" scale="85" orientation="portrait" r:id="rId1"/>
  <headerFooter alignWithMargins="0">
    <oddFooter>&amp;L1.faza - Meteorni kanal&amp;R&amp;P/&amp;N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Drenaže</vt:lpstr>
      <vt:lpstr>Drenaže!Področje_tiskanja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brane</dc:creator>
  <cp:lastModifiedBy>Polajzar Bostjan</cp:lastModifiedBy>
  <cp:lastPrinted>2015-10-29T12:30:33Z</cp:lastPrinted>
  <dcterms:created xsi:type="dcterms:W3CDTF">2005-05-23T14:31:57Z</dcterms:created>
  <dcterms:modified xsi:type="dcterms:W3CDTF">2020-02-28T06:26:27Z</dcterms:modified>
</cp:coreProperties>
</file>